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R:\AVINED\002 Communicatie\Website\Mediabibliotheek\1.Bedrijfsmanagement\VKI formulieren\"/>
    </mc:Choice>
  </mc:AlternateContent>
  <bookViews>
    <workbookView xWindow="0" yWindow="0" windowWidth="23040" windowHeight="9060" tabRatio="420"/>
  </bookViews>
  <sheets>
    <sheet name="formulier" sheetId="13" r:id="rId1"/>
    <sheet name="voer" sheetId="7" state="hidden" r:id="rId2"/>
    <sheet name="Coccidiostatica" sheetId="17" state="hidden" r:id="rId3"/>
    <sheet name="ziektebeeld" sheetId="8" state="hidden" r:id="rId4"/>
    <sheet name="Diergeneesmiddelen" sheetId="20" state="hidden" r:id="rId5"/>
    <sheet name="ziekten" sheetId="11" state="hidden" r:id="rId6"/>
    <sheet name="Entstof" sheetId="18" state="hidden" r:id="rId7"/>
    <sheet name="methoden" sheetId="10" state="hidden" r:id="rId8"/>
    <sheet name="wijzigingen" sheetId="19" state="hidden" r:id="rId9"/>
    <sheet name="Help" sheetId="16" r:id="rId10"/>
  </sheets>
  <definedNames>
    <definedName name="_xlnm.Print_Area" localSheetId="4">Diergeneesmiddelen!$A$1:$H$2</definedName>
    <definedName name="_xlnm.Print_Area" localSheetId="0">formulier!$B$1:$L$83</definedName>
    <definedName name="_xlnm.Print_Area" localSheetId="9">Help!$A$1:$A$14</definedName>
  </definedNames>
  <calcPr calcId="162913"/>
</workbook>
</file>

<file path=xl/calcChain.xml><?xml version="1.0" encoding="utf-8"?>
<calcChain xmlns="http://schemas.openxmlformats.org/spreadsheetml/2006/main">
  <c r="E24" i="13" l="1"/>
  <c r="B22" i="13"/>
  <c r="B17" i="13"/>
  <c r="E11" i="13"/>
  <c r="B11" i="13"/>
  <c r="I5" i="13"/>
  <c r="N40" i="13" l="1"/>
  <c r="N41" i="13"/>
  <c r="N42" i="13"/>
  <c r="N43" i="13"/>
  <c r="N44" i="13"/>
  <c r="N45" i="13"/>
  <c r="H39" i="18" l="1"/>
  <c r="H40" i="18"/>
  <c r="J331" i="19"/>
  <c r="H311" i="19"/>
  <c r="H14" i="18"/>
  <c r="H3" i="18"/>
  <c r="I257" i="19"/>
  <c r="I256" i="19"/>
  <c r="I255" i="19"/>
  <c r="H252" i="19"/>
  <c r="H251" i="19"/>
  <c r="I239" i="19"/>
  <c r="I175" i="19"/>
  <c r="I172" i="19"/>
  <c r="H163" i="19"/>
  <c r="H159" i="19"/>
  <c r="H158" i="19"/>
  <c r="H154" i="19"/>
  <c r="H153" i="19"/>
  <c r="H152" i="19"/>
  <c r="H151" i="19"/>
  <c r="H150" i="19"/>
  <c r="H149" i="19"/>
  <c r="H128" i="19"/>
  <c r="H127" i="19"/>
  <c r="H106" i="19"/>
  <c r="H105" i="19"/>
  <c r="H104" i="19"/>
  <c r="H85" i="19"/>
  <c r="H58" i="19"/>
  <c r="H35" i="19"/>
  <c r="H34" i="19"/>
  <c r="H33" i="19"/>
  <c r="H32" i="19"/>
  <c r="H31" i="19"/>
  <c r="H30" i="19"/>
  <c r="H29" i="19"/>
  <c r="H28" i="19"/>
  <c r="H20" i="18"/>
  <c r="H16" i="18"/>
  <c r="H33" i="18"/>
  <c r="H22" i="18"/>
  <c r="H15" i="18"/>
  <c r="H19" i="18"/>
  <c r="H7" i="18"/>
  <c r="H10" i="18"/>
  <c r="H13" i="18"/>
  <c r="H30" i="18"/>
  <c r="H21" i="18"/>
  <c r="H28" i="18"/>
  <c r="H12" i="18"/>
  <c r="H25" i="18"/>
  <c r="H32" i="18"/>
  <c r="H4" i="18"/>
  <c r="H17" i="18"/>
  <c r="H31" i="18"/>
  <c r="H23" i="18"/>
  <c r="H38" i="18"/>
  <c r="H37" i="18"/>
  <c r="H26" i="18"/>
  <c r="H27" i="18"/>
  <c r="H18" i="18"/>
  <c r="H8" i="18"/>
  <c r="H6" i="18"/>
  <c r="H5" i="18"/>
  <c r="H9" i="18"/>
  <c r="H11" i="18"/>
  <c r="H34" i="18"/>
  <c r="H24" i="18"/>
  <c r="H29" i="18"/>
  <c r="H36" i="18"/>
  <c r="A13" i="16"/>
  <c r="N30" i="13"/>
  <c r="N31" i="13"/>
  <c r="N55" i="13"/>
  <c r="N54" i="13"/>
  <c r="N53" i="13"/>
  <c r="N52" i="13"/>
  <c r="N51" i="13"/>
  <c r="N33" i="13"/>
  <c r="N34" i="13"/>
  <c r="N35" i="13"/>
  <c r="N32" i="13"/>
</calcChain>
</file>

<file path=xl/comments1.xml><?xml version="1.0" encoding="utf-8"?>
<comments xmlns="http://schemas.openxmlformats.org/spreadsheetml/2006/main">
  <authors>
    <author>Bruijnis</author>
  </authors>
  <commentList>
    <comment ref="K39" authorId="0" shapeId="0">
      <text>
        <r>
          <rPr>
            <sz val="8"/>
            <color indexed="81"/>
            <rFont val="Tahoma"/>
            <family val="2"/>
          </rPr>
          <t>Vul hier de gebruikte hoeveelheid van het geneesmiddel in (liters of kg)</t>
        </r>
        <r>
          <rPr>
            <b/>
            <sz val="8"/>
            <color indexed="81"/>
            <rFont val="Tahoma"/>
            <family val="2"/>
          </rPr>
          <t>.</t>
        </r>
      </text>
    </comment>
  </commentList>
</comments>
</file>

<file path=xl/sharedStrings.xml><?xml version="1.0" encoding="utf-8"?>
<sst xmlns="http://schemas.openxmlformats.org/spreadsheetml/2006/main" count="2778" uniqueCount="839">
  <si>
    <r>
      <t>8.</t>
    </r>
    <r>
      <rPr>
        <sz val="10"/>
        <rFont val="Univers"/>
        <family val="2"/>
      </rPr>
      <t xml:space="preserve"> Er hoeft geen handtekening op het formulier dat naar de slachterij wordt gemaild. Wel moet er een handtekening op de uitgeprinte formulieren die meegaan met de vrachtwagens. 
</t>
    </r>
  </si>
  <si>
    <t>coccidiostaticum</t>
  </si>
  <si>
    <t>NCD</t>
  </si>
  <si>
    <t>IB</t>
  </si>
  <si>
    <t>Gumboro</t>
  </si>
  <si>
    <t>Gedaan te</t>
  </si>
  <si>
    <t>Datum</t>
  </si>
  <si>
    <t>Handtekening</t>
  </si>
  <si>
    <t>2)  Voor elke zending document versturen.</t>
  </si>
  <si>
    <t>Naam toezichthoudend dierenarts</t>
  </si>
  <si>
    <t>Nobilis IB D1466</t>
  </si>
  <si>
    <t>Nobilis IB D274</t>
  </si>
  <si>
    <t>Nobilis IB H52</t>
  </si>
  <si>
    <t>Nobilis IB H120</t>
  </si>
  <si>
    <t>Nobilis ND Hitchner B-1</t>
  </si>
  <si>
    <t>Nobilis Gumboro LZD 228</t>
  </si>
  <si>
    <t>Nobilis IB K 100</t>
  </si>
  <si>
    <t>Poulvac IB H120</t>
  </si>
  <si>
    <t>Nobilis ND Clone LZ 58</t>
  </si>
  <si>
    <t>Poulvac ND Lasota</t>
  </si>
  <si>
    <t>Nobilis ND Lasota</t>
  </si>
  <si>
    <t>Nobilis ND Clone 30</t>
  </si>
  <si>
    <t>Poulvac Marek HVT</t>
  </si>
  <si>
    <t>Nobilis Gumboro D78</t>
  </si>
  <si>
    <t>Poulvac bursine 2</t>
  </si>
  <si>
    <t>TAD ND vac HB1</t>
  </si>
  <si>
    <t>TAD ND vac Lasota</t>
  </si>
  <si>
    <t>Poulvac Bursa plus</t>
  </si>
  <si>
    <t xml:space="preserve">Gallivac IBD </t>
  </si>
  <si>
    <t>Nobilis Ma5+Clone30</t>
  </si>
  <si>
    <t>Nobilis Ma5+Hitchner</t>
  </si>
  <si>
    <t>Nobilis IB Ma5</t>
  </si>
  <si>
    <t>Delvax IB O.728 (274)</t>
  </si>
  <si>
    <t>Poulvac IB Primer</t>
  </si>
  <si>
    <t>Poulvac NDW</t>
  </si>
  <si>
    <t>Delvax Gumboro LZD 228E</t>
  </si>
  <si>
    <t>Poulvac IB H52</t>
  </si>
  <si>
    <t>Nobilis Gumboro 228E</t>
  </si>
  <si>
    <t>Nobilis ND Hitchner</t>
  </si>
  <si>
    <t>Gallivac IB88</t>
  </si>
  <si>
    <t>Nobilis ND Clone LZ58</t>
  </si>
  <si>
    <t>Nobilis IB K100</t>
  </si>
  <si>
    <t>Nobilis Gumboro 228 TC</t>
  </si>
  <si>
    <t>TAD Gumboro Vac</t>
  </si>
  <si>
    <t>Nobilis IB 4-91 (EU/006)</t>
  </si>
  <si>
    <t>Avinew</t>
  </si>
  <si>
    <t>Avipro precise</t>
  </si>
  <si>
    <t>Nobilis ND C2</t>
  </si>
  <si>
    <t>Poulvac IB MM+Ark</t>
  </si>
  <si>
    <t>Hipragumboro-GM97</t>
  </si>
  <si>
    <t>EU/032</t>
  </si>
  <si>
    <t>Gallivac HVT IBD</t>
  </si>
  <si>
    <t>REG NL</t>
  </si>
  <si>
    <t>diergeneesmiddel</t>
  </si>
  <si>
    <t>werkzame stof</t>
  </si>
  <si>
    <t>doeldier</t>
  </si>
  <si>
    <t>firma</t>
  </si>
  <si>
    <t>wachttijd (dgn)</t>
  </si>
  <si>
    <t>kanalisatie</t>
  </si>
  <si>
    <t>sulfadimidine Na</t>
  </si>
  <si>
    <t>vleeskuiken</t>
  </si>
  <si>
    <t>Dopharma</t>
  </si>
  <si>
    <t>UDA</t>
  </si>
  <si>
    <t>Sulfaquinoxaline Na</t>
  </si>
  <si>
    <t>sulfaquinoxaline Na</t>
  </si>
  <si>
    <t>Trim/Sul 80/420 WO</t>
  </si>
  <si>
    <t>sulfadiazine/trimethoprim</t>
  </si>
  <si>
    <t>Eurovet</t>
  </si>
  <si>
    <t>Ampisol 20%</t>
  </si>
  <si>
    <t>ampicilline trihydraat</t>
  </si>
  <si>
    <t>amprolium HCl</t>
  </si>
  <si>
    <t>toltrazuril</t>
  </si>
  <si>
    <t>Bayer</t>
  </si>
  <si>
    <t>Colisol</t>
  </si>
  <si>
    <t>colistine sulfaat</t>
  </si>
  <si>
    <t>niet leggend pluimvee</t>
  </si>
  <si>
    <t xml:space="preserve">Trim/Sul 80/420 </t>
  </si>
  <si>
    <t>Linco-Spectin 12,5%</t>
  </si>
  <si>
    <t>lincomycine/spectinomycine</t>
  </si>
  <si>
    <t>Pfizer</t>
  </si>
  <si>
    <t>Erythrocine W 5%</t>
  </si>
  <si>
    <t>erythromycine thiocyanaat</t>
  </si>
  <si>
    <t>kip</t>
  </si>
  <si>
    <t>Ceva Santé Animale</t>
  </si>
  <si>
    <t>tylosine fosfaat</t>
  </si>
  <si>
    <t>niet leggende kip</t>
  </si>
  <si>
    <t>Elanco</t>
  </si>
  <si>
    <t>UDA VOER</t>
  </si>
  <si>
    <t xml:space="preserve">Biosol 70% </t>
  </si>
  <si>
    <t>neomycine sulfaat</t>
  </si>
  <si>
    <t>Doxycycline-hyclaat 50%</t>
  </si>
  <si>
    <t>doxycycline hyclaat</t>
  </si>
  <si>
    <t>Colisolution 400</t>
  </si>
  <si>
    <t>Aesculaap</t>
  </si>
  <si>
    <t>Baytril 10% oplossing-oraal</t>
  </si>
  <si>
    <t>enrofloxacine</t>
  </si>
  <si>
    <t>Lincomycine 20%</t>
  </si>
  <si>
    <t>lincomycine HCl</t>
  </si>
  <si>
    <t>Colisol 400</t>
  </si>
  <si>
    <t>Colistin</t>
  </si>
  <si>
    <t>Trimeto TAD orale suspensie</t>
  </si>
  <si>
    <t>aniMedica</t>
  </si>
  <si>
    <t>Tylan 100 premix 10%</t>
  </si>
  <si>
    <t>Paracilline oplosbaar poeder</t>
  </si>
  <si>
    <t>amoxicilline trihydraat</t>
  </si>
  <si>
    <t>Intervet</t>
  </si>
  <si>
    <t>Ampicilline trihydraat</t>
  </si>
  <si>
    <t>Flumiquil 3% poeder</t>
  </si>
  <si>
    <t>flumequine</t>
  </si>
  <si>
    <t>Flumiquil 10% drinkbare opl.</t>
  </si>
  <si>
    <t>Flumiquil 50% poeder</t>
  </si>
  <si>
    <t>Cosumix plus</t>
  </si>
  <si>
    <t>sulfachloorpyridazine/trimethoprim</t>
  </si>
  <si>
    <t>Novartis</t>
  </si>
  <si>
    <t>Doxycycline 20% WO</t>
  </si>
  <si>
    <t>DutchFarmVeterinary</t>
  </si>
  <si>
    <t>Oxytetracycline HCl drinkwater</t>
  </si>
  <si>
    <t>oxytetracycline HCl</t>
  </si>
  <si>
    <t>Neomycinesulfaat</t>
  </si>
  <si>
    <t>Limoxin-400 WS</t>
  </si>
  <si>
    <t>Interchemie (Adelaar)</t>
  </si>
  <si>
    <t>Suanovil 50</t>
  </si>
  <si>
    <t>spiramycine</t>
  </si>
  <si>
    <t>Merial</t>
  </si>
  <si>
    <t>Trim/Sul 20/100 oraal</t>
  </si>
  <si>
    <t>sulfamethoxazol/trimethoprim</t>
  </si>
  <si>
    <t>Oxysol 20%</t>
  </si>
  <si>
    <t>Sulfadimidine Na</t>
  </si>
  <si>
    <t>Trimethosulfmix 50%</t>
  </si>
  <si>
    <t>ESB 3</t>
  </si>
  <si>
    <t>sulfaclozine Na</t>
  </si>
  <si>
    <t>Denagard 45% WSP</t>
  </si>
  <si>
    <t>tiamulin H-fumaraat</t>
  </si>
  <si>
    <t>Tiamusol 12,5%</t>
  </si>
  <si>
    <t>T.S.-Sol</t>
  </si>
  <si>
    <t>Oxytetramix 400 WO</t>
  </si>
  <si>
    <t>Vualin plus 100 WO</t>
  </si>
  <si>
    <t>Flumix 50% super WO</t>
  </si>
  <si>
    <t>FAR TMPS</t>
  </si>
  <si>
    <t>Oxytetracycline 40% WO</t>
  </si>
  <si>
    <t>Doxycycline hyclaat 50%</t>
  </si>
  <si>
    <t xml:space="preserve">Neosol 70% </t>
  </si>
  <si>
    <t>Flumesol 10%</t>
  </si>
  <si>
    <t xml:space="preserve">Feedmix TS </t>
  </si>
  <si>
    <t>Oxytetracycline-HCl</t>
  </si>
  <si>
    <t>Flumequine 50% WSP</t>
  </si>
  <si>
    <t>Dihydro 400 WO</t>
  </si>
  <si>
    <t>Floris</t>
  </si>
  <si>
    <t>Organosol-S</t>
  </si>
  <si>
    <t>A.S.T.Farma</t>
  </si>
  <si>
    <t>Methoxasol-T</t>
  </si>
  <si>
    <t>Doxy WS</t>
  </si>
  <si>
    <t>Lincomycine 20% topdressing</t>
  </si>
  <si>
    <t>Tylan WO</t>
  </si>
  <si>
    <t>tylosine tartraat</t>
  </si>
  <si>
    <t xml:space="preserve">Soludox 50% </t>
  </si>
  <si>
    <t>Dicural oral solution (EU/003)</t>
  </si>
  <si>
    <t>difloxacin HCl</t>
  </si>
  <si>
    <t>Fort Dodge</t>
  </si>
  <si>
    <t>Baycox 2,5%</t>
  </si>
  <si>
    <t>Linco-Spectin 100</t>
  </si>
  <si>
    <t>Trimsol Flor</t>
  </si>
  <si>
    <t xml:space="preserve">Floris </t>
  </si>
  <si>
    <t>Pulmotil AC</t>
  </si>
  <si>
    <t>tilmicosine fosfaat</t>
  </si>
  <si>
    <t>Tylan 20 premix 2%</t>
  </si>
  <si>
    <t xml:space="preserve">Tylan G 250 premix 25% </t>
  </si>
  <si>
    <t>Doxyfar 50%</t>
  </si>
  <si>
    <t>Apralan oplosbaar</t>
  </si>
  <si>
    <t>apramycine sulfaat</t>
  </si>
  <si>
    <t>Octacilline</t>
  </si>
  <si>
    <t>Tialin 45% WSP</t>
  </si>
  <si>
    <t>Tiasol 12,5%</t>
  </si>
  <si>
    <t>Doxy 200 WSP</t>
  </si>
  <si>
    <t>Kepro</t>
  </si>
  <si>
    <t>T.M.P.S. Oral</t>
  </si>
  <si>
    <t>Trisulin 80/420</t>
  </si>
  <si>
    <t>Phenoxypen WSP</t>
  </si>
  <si>
    <t>fenoxymethylpenicilline</t>
  </si>
  <si>
    <t>Enrox</t>
  </si>
  <si>
    <t>kalkoen; kip</t>
  </si>
  <si>
    <t>KRKA</t>
  </si>
  <si>
    <t>Boteba</t>
  </si>
  <si>
    <t>IBV levend</t>
  </si>
  <si>
    <t>NCD levend</t>
  </si>
  <si>
    <t>IBD levend</t>
  </si>
  <si>
    <t>kippenkuiken</t>
  </si>
  <si>
    <t>Marek levend</t>
  </si>
  <si>
    <t>Lohmann A.H.</t>
  </si>
  <si>
    <t>NCD+IBV levend</t>
  </si>
  <si>
    <t>Hipra</t>
  </si>
  <si>
    <t>IBD+Marek levend</t>
  </si>
  <si>
    <t>Registratienr.</t>
  </si>
  <si>
    <t>Handelsnaam</t>
  </si>
  <si>
    <t>Werkzame stof</t>
  </si>
  <si>
    <t>Concentratie</t>
  </si>
  <si>
    <t>Doeldier</t>
  </si>
  <si>
    <t>Wachttijd</t>
  </si>
  <si>
    <t>Deccox</t>
  </si>
  <si>
    <t>60,6 g/kg</t>
  </si>
  <si>
    <t>Mestkippen</t>
  </si>
  <si>
    <t>Cycostat 66 G</t>
  </si>
  <si>
    <t>66 g/kg</t>
  </si>
  <si>
    <t>Avatec  15 % cc</t>
  </si>
  <si>
    <t>15 g/100g</t>
  </si>
  <si>
    <t>100 g/kg</t>
  </si>
  <si>
    <t>Sacox 120 microGranulate</t>
  </si>
  <si>
    <t>Salinomax 120G</t>
  </si>
  <si>
    <t>120 g/kg</t>
  </si>
  <si>
    <t>Cygro 1 %</t>
  </si>
  <si>
    <t>1 g/100g</t>
  </si>
  <si>
    <t>Clinacox  0,5 % Premix</t>
  </si>
  <si>
    <t>0,5 g/100g</t>
  </si>
  <si>
    <t>Maxiban G160</t>
  </si>
  <si>
    <t>80 g/kg</t>
  </si>
  <si>
    <t>Aviax 5 %</t>
  </si>
  <si>
    <t>51,3 g/kg</t>
  </si>
  <si>
    <t>(registratiehouder)</t>
  </si>
  <si>
    <t>startvoer</t>
  </si>
  <si>
    <t>ademhalingsstoornis</t>
  </si>
  <si>
    <t>maagdarmstoornis</t>
  </si>
  <si>
    <t>stoornis bewegingsapparaat</t>
  </si>
  <si>
    <t>REG NL diergeneesmiddel</t>
  </si>
  <si>
    <t>1503 Sulfaquinoxaline Na</t>
  </si>
  <si>
    <t>1810 Trim/Sul 80/420 WO</t>
  </si>
  <si>
    <t>1985 Ampisol 20%</t>
  </si>
  <si>
    <t>2182 Colisol</t>
  </si>
  <si>
    <t xml:space="preserve">2213 Trim/Sul 80/420 </t>
  </si>
  <si>
    <t>2314 Linco-Spectin 12,5%</t>
  </si>
  <si>
    <t>2322 Erythrocine W 5%</t>
  </si>
  <si>
    <t xml:space="preserve">2646 Biosol 70% </t>
  </si>
  <si>
    <t>2713 Doxycycline-hyclaat 50%</t>
  </si>
  <si>
    <t>2880 Colisolution 400</t>
  </si>
  <si>
    <t>2929 Baytril 10% oplossing-oraal</t>
  </si>
  <si>
    <t>3095 Lincomycine 20%</t>
  </si>
  <si>
    <t>3256 Colisol 400</t>
  </si>
  <si>
    <t>3404 Colistin</t>
  </si>
  <si>
    <t>3717 Trimeto TAD orale suspensie</t>
  </si>
  <si>
    <t>3917 Tylan 100 premix 10%</t>
  </si>
  <si>
    <t>4256 Paracilline oplosbaar poeder</t>
  </si>
  <si>
    <t>5284 Flumiquil 3% poeder</t>
  </si>
  <si>
    <t>5290 Flumiquil 10% drinkbare opl.</t>
  </si>
  <si>
    <t>5291 Flumiquil 50% poeder</t>
  </si>
  <si>
    <t>5388 Cosumix plus</t>
  </si>
  <si>
    <t>7146 Doxycycline 20% WO</t>
  </si>
  <si>
    <t>7253 Oxytetracycline HCl drinkwater</t>
  </si>
  <si>
    <t>7276 Neomycinesulfaat</t>
  </si>
  <si>
    <t>7282 Limoxin-400 WS</t>
  </si>
  <si>
    <t>7301 Suanovil 50</t>
  </si>
  <si>
    <t>7611 Trim/Sul 20/100 oraal</t>
  </si>
  <si>
    <t>7745 Oxysol 20%</t>
  </si>
  <si>
    <t>7771 Sulfadimidine Na</t>
  </si>
  <si>
    <t>7773 Ampicilline trihydraat</t>
  </si>
  <si>
    <t>7939 Trimethosulfmix 50%</t>
  </si>
  <si>
    <t>7973 Doxycycline 20% WO</t>
  </si>
  <si>
    <t>7982 ESB 3</t>
  </si>
  <si>
    <t>8012 Denagard 45% WSP</t>
  </si>
  <si>
    <t>8013 Tiamusol 12,5%</t>
  </si>
  <si>
    <t>8076 T.S.-Sol</t>
  </si>
  <si>
    <t>8090 Oxytetramix 400 WO</t>
  </si>
  <si>
    <t>8117 Vualin plus 100 WO</t>
  </si>
  <si>
    <t>8183 Flumix 50% super WO</t>
  </si>
  <si>
    <t>8334 FAR TMPS</t>
  </si>
  <si>
    <t>8413 Oxytetracycline 40% WO</t>
  </si>
  <si>
    <t>8554 Doxycycline hyclaat 50%</t>
  </si>
  <si>
    <t xml:space="preserve">8609 Neosol 70% </t>
  </si>
  <si>
    <t>8669 Flumesol 10%</t>
  </si>
  <si>
    <t xml:space="preserve">8674 Feedmix TS </t>
  </si>
  <si>
    <t>8678 Oxytetracycline-HCl</t>
  </si>
  <si>
    <t>8758 Flumequine 50% WSP</t>
  </si>
  <si>
    <t>8881 Dihydro 400 WO</t>
  </si>
  <si>
    <t>8943 Organosol-S</t>
  </si>
  <si>
    <t>9093 Lincomycine 20%</t>
  </si>
  <si>
    <t>9106 Methoxasol-T</t>
  </si>
  <si>
    <t>9113 Doxy WS</t>
  </si>
  <si>
    <t>9144 Lincomycine 20% topdressing</t>
  </si>
  <si>
    <t>9617 Oxytetracycline-HCl</t>
  </si>
  <si>
    <t>9694 Dicural oral solution (EU/003)</t>
  </si>
  <si>
    <t>9857 Baycox 2,5%</t>
  </si>
  <si>
    <t>9916 Linco-Spectin 100</t>
  </si>
  <si>
    <t>9965 Trimsol Flor</t>
  </si>
  <si>
    <t>9972 Pulmotil AC</t>
  </si>
  <si>
    <t>9976 Tylan 20 premix 2%</t>
  </si>
  <si>
    <t xml:space="preserve">9982 Tylan G 250 premix 25% </t>
  </si>
  <si>
    <t>9984 Tylan WO</t>
  </si>
  <si>
    <t>10037 Doxyfar 50%</t>
  </si>
  <si>
    <t>10055 Apralan oplosbaar</t>
  </si>
  <si>
    <t>10112 Octacilline</t>
  </si>
  <si>
    <t>10174 Tialin 45% WSP</t>
  </si>
  <si>
    <t>10175 Tiasol 12,5%</t>
  </si>
  <si>
    <t>10184 Doxy 200 WSP</t>
  </si>
  <si>
    <t>10186 T.M.P.S. Oral</t>
  </si>
  <si>
    <t xml:space="preserve">10275 Soludox 50% </t>
  </si>
  <si>
    <t>10279 Trisulin 80/420</t>
  </si>
  <si>
    <t>10291 Vualin plus 100 WO</t>
  </si>
  <si>
    <t>10333 Phenoxypen WSP</t>
  </si>
  <si>
    <t>10423 Linco-Spectin 100</t>
  </si>
  <si>
    <t>1306 Nobilis IB D1466</t>
  </si>
  <si>
    <t>1351 Nobilis IB D274</t>
  </si>
  <si>
    <t>1352 Nobilis IB H52</t>
  </si>
  <si>
    <t>1439 Nobilis IB H120</t>
  </si>
  <si>
    <t>1455 Nobilis ND Hitchner B-1</t>
  </si>
  <si>
    <t>1463 Nobilis Gumboro LZD 228</t>
  </si>
  <si>
    <t>1465 Nobilis IB K 100</t>
  </si>
  <si>
    <t>1484 Poulvac IB H120</t>
  </si>
  <si>
    <t>1600 Nobilis ND Clone LZ 58</t>
  </si>
  <si>
    <t>1666 Poulvac ND Lasota</t>
  </si>
  <si>
    <t>1793 Nobilis ND Lasota</t>
  </si>
  <si>
    <t>1794 Nobilis ND Clone 30</t>
  </si>
  <si>
    <t>1914 Poulvac Marek HVT</t>
  </si>
  <si>
    <t>2370 Nobilis Gumboro D78</t>
  </si>
  <si>
    <t>3907 Poulvac bursine 2</t>
  </si>
  <si>
    <t>6989 TAD ND vac HB1</t>
  </si>
  <si>
    <t>6990 TAD ND vac Lasota</t>
  </si>
  <si>
    <t>7467 Poulvac Bursa plus</t>
  </si>
  <si>
    <t xml:space="preserve">7907 Gallivac IBD </t>
  </si>
  <si>
    <t>8104 Nobilis Ma5+Clone30</t>
  </si>
  <si>
    <t>8105 Nobilis Ma5+Hitchner</t>
  </si>
  <si>
    <t>8106 Nobilis IB Ma5</t>
  </si>
  <si>
    <t>8122 Delvax IB O.728 (274)</t>
  </si>
  <si>
    <t>8446 Poulvac IB Primer</t>
  </si>
  <si>
    <t>8447 Poulvac NDW</t>
  </si>
  <si>
    <t>8754 Delvax Gumboro LZD 228E</t>
  </si>
  <si>
    <t>8872 Poulvac IB H52</t>
  </si>
  <si>
    <t>8922 Nobilis Gumboro 228E</t>
  </si>
  <si>
    <t>8950 Nobilis ND Hitchner</t>
  </si>
  <si>
    <t>9476 Gallivac IB88</t>
  </si>
  <si>
    <t>9533 Nobilis ND Clone LZ58</t>
  </si>
  <si>
    <t>9534 Nobilis IB K100</t>
  </si>
  <si>
    <t>9536 Nobilis Gumboro 228 TC</t>
  </si>
  <si>
    <t>9620 TAD Gumboro Vac</t>
  </si>
  <si>
    <t>9801 Nobilis IB 4-91 (EU/006)</t>
  </si>
  <si>
    <t>9890 Avinew</t>
  </si>
  <si>
    <t>9978 Avipro precise</t>
  </si>
  <si>
    <t>10054 Nobilis ND C2</t>
  </si>
  <si>
    <t>10119 Poulvac IB MM+Ark</t>
  </si>
  <si>
    <t>10154 Hipragumboro-GM97</t>
  </si>
  <si>
    <t>EU/032 Gallivac HVT IBD</t>
  </si>
  <si>
    <t>TRT</t>
  </si>
  <si>
    <t>* aankruisen hetgeen van toepassing is</t>
  </si>
  <si>
    <t>Gegevens pluimveehouder</t>
  </si>
  <si>
    <t>Naam</t>
  </si>
  <si>
    <t>Adres</t>
  </si>
  <si>
    <t>Gegevens dierenarts</t>
  </si>
  <si>
    <t>Praktijk</t>
  </si>
  <si>
    <t>PC/Woonplaats</t>
  </si>
  <si>
    <t>Vestigingsplaats</t>
  </si>
  <si>
    <t>Gegevens slachthuis</t>
  </si>
  <si>
    <t>Plaats</t>
  </si>
  <si>
    <t>Soort pluimvee</t>
  </si>
  <si>
    <t>Ras</t>
  </si>
  <si>
    <t>Opzetdatum</t>
  </si>
  <si>
    <t>Aantal opgezette dieren</t>
  </si>
  <si>
    <t>Slachtdatum</t>
  </si>
  <si>
    <t>Coccidiostaticum</t>
  </si>
  <si>
    <t>Begindatum</t>
  </si>
  <si>
    <t>Einddatum</t>
  </si>
  <si>
    <t>Gezondheid</t>
  </si>
  <si>
    <t>Ziektebeeld</t>
  </si>
  <si>
    <t>Vaccins</t>
  </si>
  <si>
    <t>Ziekte</t>
  </si>
  <si>
    <t>Merk/type registratienummer</t>
  </si>
  <si>
    <t>Transport</t>
  </si>
  <si>
    <t>Voerleverancier</t>
  </si>
  <si>
    <t>Soort voer</t>
  </si>
  <si>
    <t>Aantal dieren voor slachting</t>
  </si>
  <si>
    <t>Koppelgegevens</t>
  </si>
  <si>
    <t>Naam broederij(en)</t>
  </si>
  <si>
    <t>1)  Document bevat de meest recente informatie over de koppel en dient min. 24 uur</t>
  </si>
  <si>
    <t xml:space="preserve">     voor de slachtdatum in het bezit van de exploitant van het slachthuis te zijn.</t>
  </si>
  <si>
    <t>Handtekening pluimveehouder</t>
  </si>
  <si>
    <t>Naam exploitant slachthuis</t>
  </si>
  <si>
    <t>Beslissing exploitant slachthuis* na controle bovenstaande gegevens</t>
  </si>
  <si>
    <t>Reg.nr gebruikte geneesmiddel</t>
  </si>
  <si>
    <t>NCD + IB</t>
  </si>
  <si>
    <t>Nobilis RTV 8544</t>
  </si>
  <si>
    <t>TRT levend</t>
  </si>
  <si>
    <t>pneumovirus (TRT) levend</t>
  </si>
  <si>
    <t>Paracox 5</t>
  </si>
  <si>
    <t>Eimeria 4 levend</t>
  </si>
  <si>
    <t>Nobilis Rhino CV</t>
  </si>
  <si>
    <t>Oude lijst:</t>
  </si>
  <si>
    <t>groeivoer</t>
  </si>
  <si>
    <t>eindvoer</t>
  </si>
  <si>
    <t xml:space="preserve">Hulpblad </t>
  </si>
  <si>
    <t>Soludox 50% (10mg/kg l.g)</t>
  </si>
  <si>
    <t>Soludox 50% (20mg/kg l.g)</t>
  </si>
  <si>
    <t>9612 Soludox 50% (10mg/kg l.g)</t>
  </si>
  <si>
    <t>9612 Soludox 50% (20mg/kg l.g)</t>
  </si>
  <si>
    <t>Diclazuril (0,2% Clinacox)</t>
  </si>
  <si>
    <t>Diclazuril (0,5% Clinacox)</t>
  </si>
  <si>
    <t>Salinomycine (Salinomax)</t>
  </si>
  <si>
    <t>Salinomycine (Sacox)</t>
  </si>
  <si>
    <t>Elancoban</t>
  </si>
  <si>
    <t>Coxidin</t>
  </si>
  <si>
    <t>Monensin (Elancoban)</t>
  </si>
  <si>
    <t>Monensin (Coxidin)</t>
  </si>
  <si>
    <t>VB-nummer(s)</t>
  </si>
  <si>
    <t>Voer en coccidiostatica</t>
  </si>
  <si>
    <t>Wettelijke</t>
  </si>
  <si>
    <t xml:space="preserve"> wachttermijn</t>
  </si>
  <si>
    <t>Aantal transportcombinaties</t>
  </si>
  <si>
    <t>hoeveelheid</t>
  </si>
  <si>
    <t xml:space="preserve">Gebruikte </t>
  </si>
  <si>
    <t>Opmerkingen</t>
  </si>
  <si>
    <t>ONDERTEKENING</t>
  </si>
  <si>
    <t>geen ziekteverschijnselen</t>
  </si>
  <si>
    <t>Lanflox 10%</t>
  </si>
  <si>
    <t>slachtpluimvee</t>
  </si>
  <si>
    <t>Laboratorios Karizoo S.A.</t>
  </si>
  <si>
    <t>Nemovac, lvs</t>
  </si>
  <si>
    <t>pneumovirus levend</t>
  </si>
  <si>
    <t>CEVA Sante Animale B.V.</t>
  </si>
  <si>
    <t>Cevac transmune</t>
  </si>
  <si>
    <t>Tylosinetartraat 100%</t>
  </si>
  <si>
    <t>Vaccifar</t>
  </si>
  <si>
    <t>S.t. levend</t>
  </si>
  <si>
    <t>Salinomycine (Kokcisan)</t>
  </si>
  <si>
    <t>Kokcisan 120G</t>
  </si>
  <si>
    <t>SP Veterinaria S.A.</t>
  </si>
  <si>
    <t>Floxamax 10%</t>
  </si>
  <si>
    <t>Kariflox 10%</t>
  </si>
  <si>
    <t>Karidox 10% oral solution</t>
  </si>
  <si>
    <t>Feedmix amprolium 10%</t>
  </si>
  <si>
    <t>2051 Feedmix amprolium 10%</t>
  </si>
  <si>
    <t>Flubenol 5%</t>
  </si>
  <si>
    <t>flubendazol</t>
  </si>
  <si>
    <t>Janssen Pharmaceutica N.V.</t>
  </si>
  <si>
    <t>URA</t>
  </si>
  <si>
    <t>3106 Flubenol 5%</t>
  </si>
  <si>
    <t>Ampisol 100%</t>
  </si>
  <si>
    <t>5193 Ampisol 100%</t>
  </si>
  <si>
    <t>Colistine 1200 Topdressing</t>
  </si>
  <si>
    <t>5901 Colistine 1200 Topdressing</t>
  </si>
  <si>
    <t>Tylogran WSP</t>
  </si>
  <si>
    <t>Tilmovet 250 mg/ml</t>
  </si>
  <si>
    <t>tilmicosine</t>
  </si>
  <si>
    <t>Huvepharma</t>
  </si>
  <si>
    <t>Neosol 100%</t>
  </si>
  <si>
    <t xml:space="preserve">UDA </t>
  </si>
  <si>
    <t>10213 Tylogran WSP</t>
  </si>
  <si>
    <t>Wirtz Farma B.V.</t>
  </si>
  <si>
    <t>Enroxil 10% oral solution</t>
  </si>
  <si>
    <t>overzicht wijzigingen t.o.v. vorige versies</t>
  </si>
  <si>
    <t>toegevoegd:</t>
  </si>
  <si>
    <t>REG NL 3106 Flubenol 5%</t>
  </si>
  <si>
    <t>REG NL 9674 Feedmix Flubendazole</t>
  </si>
  <si>
    <t>REG NL 10560 Tilmovet 250 mg/ml</t>
  </si>
  <si>
    <t>REG NL10434 Neosol 100%</t>
  </si>
  <si>
    <t>naam gewijzigd:</t>
  </si>
  <si>
    <t xml:space="preserve">REG NL-nummers 2051, 5193, 5901 en 10213. </t>
  </si>
  <si>
    <t>versie 0.11</t>
  </si>
  <si>
    <t>versie 0.12</t>
  </si>
  <si>
    <t>geschrapt:</t>
  </si>
  <si>
    <t>verwerkt: REG NL 103613 Enroxil 10% oral solution</t>
  </si>
  <si>
    <t>verwerkt: REG NL 2053 Baycox 2,5%</t>
  </si>
  <si>
    <t>typografische wijzigingen:</t>
  </si>
  <si>
    <t>kolommen verbreed; lettertype vergroot</t>
  </si>
  <si>
    <t>gepubliceerd dd. 02/11/09</t>
  </si>
  <si>
    <t>gepubliceerd dd. 07/08/09</t>
  </si>
  <si>
    <t>versie 0.13</t>
  </si>
  <si>
    <t>Avipro Salm. vac T</t>
  </si>
  <si>
    <t>AviPro ND HB1</t>
  </si>
  <si>
    <t>AviPro Lasota</t>
  </si>
  <si>
    <t>AviPro IB H120</t>
  </si>
  <si>
    <t>AviPro IB H52</t>
  </si>
  <si>
    <t>AviPro ILT</t>
  </si>
  <si>
    <t>ILT levend</t>
  </si>
  <si>
    <t>AviPro ND C131</t>
  </si>
  <si>
    <t>AviPro IBD Xtreme</t>
  </si>
  <si>
    <t>middelen Lohmann opgenomen/ naam gewijzigd</t>
  </si>
  <si>
    <t>vaccins</t>
  </si>
  <si>
    <t>wettelijke wachttermijn bij vaccins toegevoegd</t>
  </si>
  <si>
    <t>versienummer aangepast</t>
  </si>
  <si>
    <t>actualisering Intervet aangevraagd dd.12/11/09</t>
  </si>
  <si>
    <t>AviPro Gumboro vac</t>
  </si>
  <si>
    <t>lettertype cellen datums "gezondheid" van 9 naar 10</t>
  </si>
  <si>
    <t>uitlijning naam voorleverancier aangepast</t>
  </si>
  <si>
    <t>Middel 10423 geschrapt; dit bestaat niet meer (melding Martine Onderdeijk per mail dd. 22 juli 2010</t>
  </si>
  <si>
    <t>REGNL 9984 Tylan WO: wachttermijn aangepast naar één dag (was 2) op basis van medling Johanna Kruijswijk (Elanco), ontvangen per mail Ate Jelsma 13/07/10</t>
  </si>
  <si>
    <t>Coccidiostatica: monensin (Coxidin en Elancoban) wachttermijn naar één dag (was 3) op basis van medling Johanna Kruijswijk (Elanco), ontvangen per mail Ate Jelsma 13/07/10 (EU-Vo's 1095/2008 en 1096/2008)</t>
  </si>
  <si>
    <t>Entstoffen: REGNL's 1600 en 9533 (beide met de naam Nobilis ND Clone LZ58) zijn geschrapt. Medling Marine Onderdijk, 30 juni 2010 (mail); andere gemelde stoffen hebben nog ene regnl-nummer en blijven staan</t>
  </si>
  <si>
    <t>letertype slachtdatum naar 10, kolombreedte "wettelijke wachttermij"aangepast, invoermogelijkheid regnr buitenlandse bedrijven ingevoerd</t>
  </si>
  <si>
    <t>versie 0.14</t>
  </si>
  <si>
    <t xml:space="preserve">       drinkwater</t>
  </si>
  <si>
    <t xml:space="preserve">       spray</t>
  </si>
  <si>
    <t xml:space="preserve">       atomist</t>
  </si>
  <si>
    <t xml:space="preserve">     Methode</t>
  </si>
  <si>
    <t>gepubliceerd dd. 02/08/10; nadien fout hersteld m.b.t. niet aan te klikken entstoffen</t>
  </si>
  <si>
    <t>Hipracox Broilers</t>
  </si>
  <si>
    <t>Eimeria 5 levend</t>
  </si>
  <si>
    <t>kip (vleeskuiken)</t>
  </si>
  <si>
    <t>Laboratorios Hipra S.A.</t>
  </si>
  <si>
    <t>• REG NL 1311 Sulfadimidine-Na; doeldier "vleeskuiken" veranderd in "niet-leggend pluimvee"</t>
  </si>
  <si>
    <t>• De volgende middelen geschrapt (zijn niet op de markt):</t>
  </si>
  <si>
    <t>• REGNL 4256 paracilline oplosbaar poeder: wachttermijn van 2 dagen naar 1 dag</t>
  </si>
  <si>
    <t>Wijzigingen n.a.v. mails Bolwerk, JHTM (Joep) [joep.bolwerk@sp.intervet.com] wo 25-8-2010 12:07 en wo 25-8-2010 13:57</t>
  </si>
  <si>
    <t xml:space="preserve">  - REG NL 2576 Drinkmix Colistine</t>
  </si>
  <si>
    <t xml:space="preserve">  - REG NL 2577 Colistine-sulfaat 4%</t>
  </si>
  <si>
    <t xml:space="preserve">  - REG NL 7675 Doxyxycline hyclaat 20%</t>
  </si>
  <si>
    <t xml:space="preserve">  - REG NL 7732 Flumequine 10% WSP</t>
  </si>
  <si>
    <t xml:space="preserve">  - REG NL 9101 Colistine 4%</t>
  </si>
  <si>
    <t xml:space="preserve">  - REG NL 9674 Feedmix Flubendazole</t>
  </si>
  <si>
    <t>Pharmasin 100 mg/g</t>
  </si>
  <si>
    <t>tylosine</t>
  </si>
  <si>
    <t>slachtkuikens, opfokleghennen</t>
  </si>
  <si>
    <t>101024 Pharmasin 100 mg/g</t>
  </si>
  <si>
    <t>• De volgende middelen toegevoegd:</t>
  </si>
  <si>
    <t>Feedmix Flubendazole 0,6%</t>
  </si>
  <si>
    <t>flubedazol</t>
  </si>
  <si>
    <t>Contactgegevens PVE aangepast</t>
  </si>
  <si>
    <t>101512 Feedmix Flubendazole 0,6%</t>
  </si>
  <si>
    <t>Wijziging n.a.v. mail do 26-8-2010 9:18 Faas vd Heijden:</t>
  </si>
  <si>
    <t>• toegevoegd vaccin:</t>
  </si>
  <si>
    <t>Fout hersteld (laatste zes entstoffen konden niet gekozen worden)</t>
  </si>
  <si>
    <t>ILT</t>
  </si>
  <si>
    <t>Coccidiose</t>
  </si>
  <si>
    <t>S.t.</t>
  </si>
  <si>
    <t>SHS</t>
  </si>
  <si>
    <t>Als ziekten waartegen gevaccineerd wordt toegevoegd:</t>
  </si>
  <si>
    <t>• Bij REG NL 2713 Doxycycline-hyclaat 50%: doeldieren aangevuld met "vleeskuiken"</t>
  </si>
  <si>
    <t>Wijzigingen n.a.v. mails Dopharma vr 27-8-2010 9:27 en ma 30-8-2010 8:46:</t>
  </si>
  <si>
    <t>doeldier (voor zover het kippen betreft)</t>
  </si>
  <si>
    <t>Geschrapt (n.a.v. mail Martine Onderdijk do 22-7-2010 16:02):</t>
  </si>
  <si>
    <t>Intervet Nederland BV</t>
  </si>
  <si>
    <t>Aanpassingen in geregistreerde vaccins n.a.v. mail Joep Bolwerk Intervet, ma 30-8-2010 14:58:</t>
  </si>
  <si>
    <t>versie 0.15</t>
  </si>
  <si>
    <t>doeldier (voor zover relevant voor vleeskuikens)</t>
  </si>
  <si>
    <t>dit product wordt niet (meer) door Eurovet verkocht in NL</t>
  </si>
  <si>
    <t>aanvulling</t>
  </si>
  <si>
    <t>Aivlosin 625 mg/g</t>
  </si>
  <si>
    <t>tylvalosinetartraat</t>
  </si>
  <si>
    <t>Coliplus 2.000.000 IE/ml</t>
  </si>
  <si>
    <t>colistinesulfaat</t>
  </si>
  <si>
    <t>Flutelmium 0,6%</t>
  </si>
  <si>
    <t>kip, leghen</t>
  </si>
  <si>
    <t>gepubliceerd dd. 02/09/10; nadien fout hersteld in vermelde wachttermijnen diergeneesmiddelen</t>
  </si>
  <si>
    <t>104773 Aivlosin 625 mg/g</t>
  </si>
  <si>
    <t>102303 Coliplus 2.000.000 IE/ml</t>
  </si>
  <si>
    <t>6082 Flutelmium 0,6%</t>
  </si>
  <si>
    <t>3. notatie datumvelden veranderd in "dd-mm-jjjj" (i.p.v. "*d-m-jjjj"); wijze van notatie van systeemdatum daarmee niet meer van belang</t>
  </si>
  <si>
    <t>2. Aanpassingen n.a.v. informatie Inge Broeders, Eurovet, mail dd. 15-09-10</t>
  </si>
  <si>
    <t>1. versienummer aangepast</t>
  </si>
  <si>
    <t>4. Wachttijden voeradditieven Moneban en Maxiban verkort naar 0 dagen, e.e.a. op basis van e-mailwisseling met J. Vanderstroom, Elanco, over Commisisiebesluiten 884/2010 en 885/2010</t>
  </si>
  <si>
    <t>gepubliceerd dd. 29 oktober 2010</t>
  </si>
  <si>
    <t>versie 0.16</t>
  </si>
  <si>
    <t>Monteban - Monteban G100</t>
  </si>
  <si>
    <t>Narasin – Nicarbazin (Maxiban G160)</t>
  </si>
  <si>
    <t>Narasin (Monteban)</t>
  </si>
  <si>
    <t>Decoquinate (Deccox)</t>
  </si>
  <si>
    <t>Lasalocid A (Avatec)</t>
  </si>
  <si>
    <t>Robenidine (Cycostat)</t>
  </si>
  <si>
    <t>Semduramicin (Aviax)</t>
  </si>
  <si>
    <t>2. Bij alle coccidiostatica de handelsnaam tussen haakjes achter de werkzame stof gezet, n.a.v. diverse e-mailtjes november 2010 met Elanco, J. Vanderstroom over Monteban en Maxiban.</t>
  </si>
  <si>
    <t>3. Alle middelen van Ceva Santé Animale blijven te zijn ingetrokken; deze zijn uit de lijst verwijderd</t>
  </si>
  <si>
    <t>uitgeschreven dd.</t>
  </si>
  <si>
    <t>registratiehouder</t>
  </si>
  <si>
    <t>distributeur</t>
  </si>
  <si>
    <t>4. Aanpassingen op basis van mail Beppie de Bruijn, Dophama, dd. 14-01-2011</t>
  </si>
  <si>
    <t>5. N.a.v. mail Faas vd Heijden 13-01-2011: naam Hipra bij REG NL 10154 (vaccins) gewijzigd in Laboratorios Hipra S.A.</t>
  </si>
  <si>
    <t>7-11-2008</t>
  </si>
  <si>
    <t>3-11-2008</t>
  </si>
  <si>
    <t>28-1-2009</t>
  </si>
  <si>
    <t>3-9-2008</t>
  </si>
  <si>
    <t>6. N.a.v. mail Joep Bolwerk dd. 20-01-2011: twee vaccins Intervet zijn niet meer op de markt en worden geschrapt:</t>
  </si>
  <si>
    <t>- REG NL 9976 (Tylan 20 premix 2%) niet meer op de markt en kan worden geschrapt:</t>
  </si>
  <si>
    <t>- Tylan W.O. heeft tegenwoordig een wachttijd voor eieren van 0 dagen zodat "niet leggende" voor kip verwijderd kan worden; vermelding wordt:</t>
  </si>
  <si>
    <t xml:space="preserve">7. N.a.v. mail Marianne Florschütz van Eli Lilly dd. 20-02-2011: </t>
  </si>
  <si>
    <t>8. N.a.v. mail Luuk Stooker, Pfizer dd. 19-01-2011, 11.16 uur:</t>
  </si>
  <si>
    <t>- drie middelen verwijderd (REG NL's 2314, 2646 en 8609):</t>
  </si>
  <si>
    <t>kip (fok- + vermeerdering-); kippekuikens</t>
  </si>
  <si>
    <t>Pfizer Animal Health bv</t>
  </si>
  <si>
    <t>- van één middel doeldierbeschrijving ("kuiken (vlees- + opfok-)") en naam registratiehouder ("Fort Dodge") aangepast; wordt:</t>
  </si>
  <si>
    <t>kippenkuikens</t>
  </si>
  <si>
    <t>Poulvac IBMM + ARK</t>
  </si>
  <si>
    <t>e.e.a. wordt:</t>
  </si>
  <si>
    <t xml:space="preserve">- van zes vaccins (REG NL's 1484, 3907, 7467, 8446, 8447 en 10119) naam registratiehouder ("Fort Dodge") veranderd in "Pfizer Animal Health bv"; </t>
  </si>
  <si>
    <t xml:space="preserve">- van één middel (REG NL 10119) doeldierbeschrijving ("vleeskuiken") aangepast; </t>
  </si>
  <si>
    <t>- REG NL 2182 Colisol: wachttermijn van 7 dagen naar 1 dag</t>
  </si>
  <si>
    <t>9. N.a.v. mail Luuk Stooker, Pfizer dd. 19-01-2011, 11.55 uur:</t>
  </si>
  <si>
    <t>NB: deze wordt onmiddellijk geschrapt, zie punt 9.</t>
  </si>
  <si>
    <t>104181</t>
  </si>
  <si>
    <t>• Bij REG NL 10213 Tylogran WSP wachttermijn teruggebracht naar 1 dag (niet-leggende kip)</t>
  </si>
  <si>
    <t>• Geschrapt (i.v.m. niet-meer-geregistreerd-zijn dan wel niet-meer-verhandeld-worden): REG NL's 1439, 1455, 8105 en 9536</t>
  </si>
  <si>
    <t xml:space="preserve">• REG NL 9687: registratiehouder Schering Plough vervangen door Intervet </t>
  </si>
  <si>
    <t>Poulvac Bursa Plus, Lyophilisate for suspension for oral administration in drinking water</t>
  </si>
  <si>
    <t>- REG NL 7467 Poulvac Bursa Plus vervangen door REG NL 104181 Poulvac Bursa Plus:</t>
  </si>
  <si>
    <t>- in lijst met geneesmiddelen: kolom "firma" wordt kolom "registratiehouder";  kolom "distributeur" toegevoegd (NB: niet zichtbaar voor gebruiker, het invoegen van de kolom maakte in het PPE-formulier aanpassing van de wachtdagenformule nodig)</t>
  </si>
  <si>
    <t>10. Wijzigingen n.a.v. onderzoek CBG-databank:</t>
  </si>
  <si>
    <t>Doxyfar 50% (verhoogde dosering)</t>
  </si>
  <si>
    <t>10038 Doxyfar 50% (verhoogde dosering)</t>
  </si>
  <si>
    <t>10037 Doxyfar 50% (verhoogde dosering)</t>
  </si>
  <si>
    <t>- REG NL 10037 Doxyfar 50% kent twee wachttermijnen; 5 dagen voor de normale dosering; 12 dagen voor de verhoogde dosering; dit stond in één regel met wachtttermijn "5 of 12" dagen; dit wordt gesplitst:</t>
  </si>
  <si>
    <t>- uit de CBG-databank blijkt de wachttijd voor REG NL 8104 (NOBILIS MA5 + CLONE30) 7 dagen voor vlees te zijn; hier stond 7 (0); de "0"staat voor eieren en kan geschrapt worden; het wordt dus:</t>
  </si>
  <si>
    <t>- de registratie van de middelen met REG NL's 3717,10184 en 103613 zijn ingetrokken en worden verwijderd:</t>
  </si>
  <si>
    <t>Liquidox 100 mg/ml</t>
  </si>
  <si>
    <t>Vetpharma Animal Health, S.L.</t>
  </si>
  <si>
    <t>- van middel REG NL 102303 worden de registratiehouder en de wachttermijn aangepast (het was: "Eurovet", resp. "7 dagen"); het wordt:</t>
  </si>
  <si>
    <t>- het middel met REG NL 10556 heeft een andere naam en een andere registratiehouder dan nu in de lijst staan (het was: "Solidox", resp. Laboratorios Karizoo"); het wordt:</t>
  </si>
  <si>
    <t>Divisa Farmavic S.A.</t>
  </si>
  <si>
    <t>gepubliceerd dd. 21 januari 2011</t>
  </si>
  <si>
    <t>11. Logo en naam PVE veranderd in PPE-logo en -naam op formulier en in het laatste punt van de toelichting</t>
  </si>
  <si>
    <t>versie 0.17</t>
  </si>
  <si>
    <t>2. Bij de coccidiostatica aanpassingen bij clinacox, e.e.a. na telefonisch overleg met L. Suls Janssen Ph., lsuls@its.jnj.com:</t>
  </si>
  <si>
    <t xml:space="preserve">- Clinacox 0,2% geschrapt (wordt niet vermarkt); </t>
  </si>
  <si>
    <t>Clinacox  0,2 % Premix</t>
  </si>
  <si>
    <t>0,2 g/100g</t>
  </si>
  <si>
    <t>- Clinacox 0,5% heeft op grond van EU_verordening 1118/2010 een wachttermijn van 0 dagen gekregen (was 5). De gegevens worden dus</t>
  </si>
  <si>
    <t>gepubliceerd dd. 28 januari 2011</t>
  </si>
  <si>
    <t>ja</t>
  </si>
  <si>
    <t>nee</t>
  </si>
  <si>
    <r>
      <t>2.</t>
    </r>
    <r>
      <rPr>
        <sz val="10"/>
        <rFont val="Univers"/>
        <family val="2"/>
      </rPr>
      <t xml:space="preserve"> Vul eerst de vaste bedrijfsgegevens in en sla het document op. Deze vaste gegevens hoeft u dan niet telkens opnieuw in te vullen. Bij gebruik van een nieuwe versie kunt u de gegevens als blok kopiëren en in het nieuwe document plakken.
</t>
    </r>
  </si>
  <si>
    <r>
      <t>3.</t>
    </r>
    <r>
      <rPr>
        <sz val="10"/>
        <rFont val="Univers"/>
        <family val="2"/>
      </rPr>
      <t xml:space="preserve"> In de grijs omlijnde vlakken vult u alle gegevens in.
</t>
    </r>
  </si>
  <si>
    <r>
      <t>4.</t>
    </r>
    <r>
      <rPr>
        <sz val="10"/>
        <rFont val="Univers"/>
        <family val="2"/>
      </rPr>
      <t xml:space="preserve"> Bij aan aantal velden (bijvoorbeeld ‘coccidiostaticum’) is gebruik gemaakt van een pull-down menu. Hier kunt u op het pijltje gaan staan en klikken op de beschrijving die voor u van toepassing is. Mocht er in deze lijsten geen beschrijving staan die voor u van toepassing is, dan kunt u gebruik maken van de invulvakken onderaan bij de pull-down menu's. Geef door aan het PPE welke middelen op de lijst ontbreken.</t>
    </r>
  </si>
  <si>
    <r>
      <t>5.</t>
    </r>
    <r>
      <rPr>
        <sz val="10"/>
        <rFont val="Univers"/>
        <family val="2"/>
      </rPr>
      <t xml:space="preserve"> Als u alles heeft ingevuld, slaat u het document op.  </t>
    </r>
  </si>
  <si>
    <r>
      <t>6.</t>
    </r>
    <r>
      <rPr>
        <sz val="10"/>
        <rFont val="Univers"/>
        <family val="2"/>
      </rPr>
      <t xml:space="preserve"> U moet een print maken voor elke vrachtwagen waarmee de dieren worden vervoerd. Op elke print vult u een volgnummer in. 
Voorbeeld: als u de dieren aflevert met drie vrachtwagens, dan nummert u de formulieren van 1 t/m 3. Daarnaast kunt u een print maken voor uw eigen administratie.</t>
    </r>
  </si>
  <si>
    <t>* Deze vraag staat los van de VKI, zie toelichting.</t>
  </si>
  <si>
    <r>
      <t>9.</t>
    </r>
    <r>
      <rPr>
        <sz val="10"/>
        <rFont val="Univers"/>
        <family val="2"/>
      </rPr>
      <t xml:space="preserve"> Als u verder nog vragen heeft over het formulier of als er dingen niet werken kunt u contact opnemen met het secretariaat van het PPE, afdeling Beleid, tel: 079-3687954 of beleid@pve.nl.</t>
    </r>
  </si>
  <si>
    <t>verzonden aan werkgroep evaluatie VKI vleeskuikens dd. 8 februari 2011</t>
  </si>
  <si>
    <t>1. formulier: naam en versienummer aangepast (bovenaan en in de voet)</t>
  </si>
  <si>
    <t>2. formulier: opmaak "uitval eerste week"en "uitval totaal" aangepast</t>
  </si>
  <si>
    <t>3. formulier: "uitval totaal" gewijzigd in "gecumuleerde dagelijkse mortaliteit"</t>
  </si>
  <si>
    <t>4. formulier: vraag toegevoegd over monitoring op hakdermatitis (met antwoordmogelijkheden ja/nee) met * en toelichting ("* Deze vraag staat los van de VKI, zie toelichting.")</t>
  </si>
  <si>
    <t>5. hulpblad: inleiding aangepast</t>
  </si>
  <si>
    <t>6. hulpblad: nieuw punt 1 (over gebruik actuele formulieren) toegevoegd</t>
  </si>
  <si>
    <t>7. hulpblad: punt 2 iets aangepast</t>
  </si>
  <si>
    <t>8. hulpblad: punt 4 aangevuld met verzoek melding tekortkomingen aan PPE</t>
  </si>
  <si>
    <t>9. hulpblad: punt 7 aangepast zodat per e mail toesturen de norm wordt</t>
  </si>
  <si>
    <t>10. hulpblad: diverse punten: vermelding PPE en telefoonnummer aangepast</t>
  </si>
  <si>
    <t>Wijzigingen in Afleververklaring vleeskuikens 0.1 t.o.v. Afleververklaring vleeskuikens 0.0</t>
  </si>
  <si>
    <t>geen geneesmiddelen gebruikt</t>
  </si>
  <si>
    <t>n.v.t.</t>
  </si>
  <si>
    <t>2. bij diergeneesmiddelen de mogelijkheid opgenomen om te melden dat er geen middelen zijn gebruikt; bij wachttermijnen verschijn dan "n.v.t."</t>
  </si>
  <si>
    <t>verzonden aan werkgroep evaluatie VKI dd. 14 februari 2011</t>
  </si>
  <si>
    <t>Stalnummer(s)</t>
  </si>
  <si>
    <t>1. Naam formulier terug naar VKI, versienummer naar 0.18</t>
  </si>
  <si>
    <t>2. "Stal(len)" gewijzigd in "Stalnummer(s)"</t>
  </si>
  <si>
    <t>Wijzigingen in Afleververklaring vleeskuikens 0.0 t.o.v. VKI-formulier vleeskuikens versie 0.17</t>
  </si>
  <si>
    <t>3. Bij vraag over monitoring op hakdermatitis: default op "ja" gezet</t>
  </si>
  <si>
    <t>VUL NAAM/ADRESGEGEVENS VOLLEDIG IN</t>
  </si>
  <si>
    <t>4. Bij gegevens pvh, dierenarts, slachthuis, voerleverancier en koppelgegevens melding t.a.v. volledigheid gegevens toegevoegd</t>
  </si>
  <si>
    <r>
      <t>1.</t>
    </r>
    <r>
      <rPr>
        <sz val="10"/>
        <rFont val="Univers"/>
        <family val="2"/>
      </rPr>
      <t xml:space="preserve"> Gebruik altijd de meest actuele versie van het formulier; dit kan onduidelijkheid over de informatie voorkomen. Kijk daarom bij iedere nieuwe levering of er een nieuwe actuele versie van het </t>
    </r>
    <r>
      <rPr>
        <i/>
        <sz val="10"/>
        <rFont val="Univers"/>
        <family val="2"/>
      </rPr>
      <t>Voedselketen Informatie Formulier Vleeskuikens</t>
    </r>
    <r>
      <rPr>
        <sz val="10"/>
        <rFont val="Univers"/>
        <family val="2"/>
      </rPr>
      <t xml:space="preserve"> beschikbaar is op de website van het PPE, www.pve.nl.</t>
    </r>
  </si>
  <si>
    <t>verzonden als concept 18-02-2011 aan werkgroep evaluatie VKI vleeskuiken dd. 18 februari 2011</t>
  </si>
  <si>
    <t>gepubliceerd als VKI-formulier vleeskuikens versie 0.18 op de website dd. 3 maart 2011</t>
  </si>
  <si>
    <t>Wijzigingen in VKI-formulier vleeskuikens versie 0.18 t.o.v. Afleververklaring vleeskuikens 0.1</t>
  </si>
  <si>
    <t>Wijzigingen in VKI-formulier vleeskuikens versie 0.18 t.o.v. VKI-formulier vleeskuikens versie 0.17</t>
  </si>
  <si>
    <t>5. formulier: bij vraag over monitoring op hakdermatitis: default op "ja" gezet</t>
  </si>
  <si>
    <t>7. formulier: bij gegevens pvh, dierenarts, slachthuis, voerleverancier en koppelgegevens melding t.a.v. volledigheid gegevens toegevoegd</t>
  </si>
  <si>
    <t>6. formulier: "Stal(len)" gewijzigd in "Stalnummer(s)"</t>
  </si>
  <si>
    <t>1. formulier: versienummer aangepast (in de voet)</t>
  </si>
  <si>
    <t>8. hulpblad: inleiding aangepast</t>
  </si>
  <si>
    <t>9. hulpblad: nieuw punt 1 (over gebruik actuele formulieren) toegevoegd</t>
  </si>
  <si>
    <t>10. hulpblad: punt 2 iets aangepast</t>
  </si>
  <si>
    <t>11. hulpblad: punt 4 aangevuld met verzoek melding tekortkomingen aan PPE</t>
  </si>
  <si>
    <t>12. hulpblad: punt 7 aangepast zodat per e mail toesturen de norm wordt</t>
  </si>
  <si>
    <t>13. hulpblad: diverse punten: vermelding PPE en telefoonnummer aangepast</t>
  </si>
  <si>
    <t>Cygro 10G</t>
  </si>
  <si>
    <t>Maduramicine (Cygro 1%)</t>
  </si>
  <si>
    <t>Maduramicine (Cygro 10G)</t>
  </si>
  <si>
    <t>10g/kg</t>
  </si>
  <si>
    <t>Wijzigingen in VKI-formulier vleeskuikens versie 0.19 t.o.v. VKI-formulier vleeskuikens versie 0.18</t>
  </si>
  <si>
    <t>2. coccidiostatica: Cygro 10G (wachttermijn 3 dagen) toegevoegd; Cygro 1% (5 dagen) blijft ivm uitverkoop nog op de lijst</t>
  </si>
  <si>
    <t>Fendigo</t>
  </si>
  <si>
    <t>3. diergeneesmiddelen: bij REG NL 10502 en 10555 distributeur (Fendigo) toegevoegd</t>
  </si>
  <si>
    <t>Solubenol</t>
  </si>
  <si>
    <t>Janssen Farmaceutica NV</t>
  </si>
  <si>
    <t>4. toegevoegd (mail Leo Suls, Janssen F., dd. 20-05-2011):</t>
  </si>
  <si>
    <t>kippen</t>
  </si>
  <si>
    <t>Doeldier 2182  Colisol is "kippen" geworden</t>
  </si>
  <si>
    <t>Doeldier 10213 Tylogran WSP  is "kippen" geworden</t>
  </si>
  <si>
    <t>5. diergeneesmiddelen: wijzigingen n.a.v. mail Beppie de Bruijn, Dopharma, dd. 20-05-2011:</t>
  </si>
  <si>
    <t>Registratiehouder 3404  Colistin is geworden: Dopharma; wachttijd van 7 naar 1 dag</t>
  </si>
  <si>
    <t>gepubliceerd als VKI-formulier vleeskuikens versie 0.19 op de website dd. 24 mei 2011</t>
  </si>
  <si>
    <t>Wijzigingen in VKI-formulier vleeskuikens versie 0.20 t.o.v. VKI-formulier vleeskuikens versie 0.19</t>
  </si>
  <si>
    <t>2. Entstoffen: de volgende entstoffen toegevoegd (check nieuwe middelen op CBG-MEB dd. 31-08-2011):</t>
  </si>
  <si>
    <t>105775</t>
  </si>
  <si>
    <t>107963</t>
  </si>
  <si>
    <t>Hipragumboro CW</t>
  </si>
  <si>
    <t>kuikens</t>
  </si>
  <si>
    <t>0</t>
  </si>
  <si>
    <t>CEVAC Transmune</t>
  </si>
  <si>
    <t xml:space="preserve">3. diergeneesmiddelen: de volgende middelen toegevoegd (check nieuwe middelen op CBG-MEB dd. 31-08-2011): </t>
  </si>
  <si>
    <t>107365</t>
  </si>
  <si>
    <t>105505</t>
  </si>
  <si>
    <t>Eurovet Animal Health BV</t>
  </si>
  <si>
    <t>5</t>
  </si>
  <si>
    <t>12</t>
  </si>
  <si>
    <t>Pharmasin 100%</t>
  </si>
  <si>
    <t>1</t>
  </si>
  <si>
    <t>Huvepharma NV</t>
  </si>
  <si>
    <t>Soludox 500mg/g</t>
  </si>
  <si>
    <t>Soludox 500mg/g (verhoogde dosering)</t>
  </si>
  <si>
    <t>NB: REG NL108640 Baycubis, 325 mg/g is ook toegelaten, maar wordt in Nederland niet verkocht (e mail D. Gevaert dd. 01-09-11)</t>
  </si>
  <si>
    <t>gepubliceerd als VKI-formulier vleeskuikens versie 0.20 op de website dd. 9 september 2011</t>
  </si>
  <si>
    <t>4. formulier: bij "ziektebeeld" uitrolmenu uitgebreid van 4 naar 5 regels, waardoor alle mogelijke ziektebeelden in één oogopslag zichtbaar zijn.</t>
  </si>
  <si>
    <t>Wijzigingen in VKI-formulier vleeskuikens versie 0.21 t.o.v. VKI-formulier vleeskuikens versie 0.20</t>
  </si>
  <si>
    <t>3. diergeneesmiddelen, geschrapt van de lijst n.a.v. e mail Luuk Stooker, 7 oktober 2011:</t>
  </si>
  <si>
    <t>2. diergeneesmiddelen, n.a.v. mail Harm Ebbens, Eurovet, dd. 07-10-2011: REG NL 10275, SOLUDOX 50%, wachttermijn van 5 naar 3 dagen</t>
  </si>
  <si>
    <t>4. diergeneesmiddelen, gewijzigd middel, n.a.v. mail Beppie de Bruijn, Dopharma dd. 7 oktober 2011</t>
  </si>
  <si>
    <t>Doxylin 50% WSP</t>
  </si>
  <si>
    <t>doxycyclinehydraat</t>
  </si>
  <si>
    <t>niet-eierleggende kippen</t>
  </si>
  <si>
    <t>Dopharma Research B.V.</t>
  </si>
  <si>
    <t>8753 Doxylin 50% WSP</t>
  </si>
  <si>
    <t>gepubliceerd als VKI-formulier vleeskuikens versie 0.21 op de website dd. 11 november 2011</t>
  </si>
  <si>
    <t>5. toelichting aangepast tbv "gecumuleerde dagelijkse mortaliteit: verwijzing naar vleeskuikenformulier van DR opgenomen.</t>
  </si>
  <si>
    <t>Salmonellastatus</t>
  </si>
  <si>
    <t>2. formulier: keuzeboxen Salmonellabesmetting (niet / geen Se/St / wel Se/St) toegevoegd</t>
  </si>
  <si>
    <t>verzonden aan NEPLUVI en VWA dd. 13-12-2011</t>
  </si>
  <si>
    <r>
      <t>7.</t>
    </r>
    <r>
      <rPr>
        <sz val="10"/>
        <rFont val="Univers"/>
        <family val="2"/>
      </rPr>
      <t xml:space="preserve"> Stuur het formulier per e-mail toe aan de slachterij. Denk eraan dat ook de uitslagen van het salmonella- en Campylobacteronderzoek naar de slachterij toe moeten.
</t>
    </r>
  </si>
  <si>
    <r>
      <rPr>
        <b/>
        <sz val="10"/>
        <rFont val="Arial"/>
        <family val="2"/>
      </rPr>
      <t>Bijvoegen:</t>
    </r>
    <r>
      <rPr>
        <sz val="10"/>
        <rFont val="Arial"/>
        <family val="2"/>
      </rPr>
      <t xml:space="preserve"> uitslagen onderzoek Salmonella en Campylobacter en eventuele uitslagen ander relevant onderzoek</t>
    </r>
  </si>
  <si>
    <t>van de toezichthoudend dierenarts zijn.</t>
  </si>
  <si>
    <t>Document moet minimaal 24 uur voor slachtdatum in het bezit</t>
  </si>
  <si>
    <t>Wijzigingen in VKI-formulier vleeskuikens versie 0.22 t.o.v. VKI-formulier vleeskuikens versie 0.21</t>
  </si>
  <si>
    <t>3. formulier: formulering bij te slyiten onderszoekresultaten aangepast; plaats Salmonellastatus en onderzoeksresultaten aangepast</t>
  </si>
  <si>
    <t>gepubliceerd  als VKI-formulier 0.22 op de website dd. 13 januari 2012</t>
  </si>
  <si>
    <t>wijzigingen in VKI-formulier 0.23 t.o.v. versie 0.22</t>
  </si>
  <si>
    <t>1. formulier: versienummer aangepast</t>
  </si>
  <si>
    <t>3. diergeneesmiddelen: geschrapt n.a.v. mail Beppie de Bruijn, Dopharma (ma 27-2-2012 15:12) REG NL 8777 TS-120</t>
  </si>
  <si>
    <t>4. diergeneesmiddelen: geschrapt n.a.v. schrappen registratie dd. 09-01-2012: REG NL 3626 AMPICILLINE MIX 30 (Eurovet)</t>
  </si>
  <si>
    <t xml:space="preserve">5. entstoffen: geschrapt n.a.v. schrappen registratie 19-10-2011 REG NL 9658 NEMOVAC </t>
  </si>
  <si>
    <t xml:space="preserve">6. entstoffen: geschrapt n.a.v. schrappen registratie19-10-2011 REG NL 9890 AVINEW </t>
  </si>
  <si>
    <t xml:space="preserve">2. diergeneesmiddelen (niet zichtbaar op formulier), wijziging n.a.v. mail Beppie de Bruijn (wo 15-2-2012 15:01): "registratie REG NL 7611 Trim/sul 20/100 oraal van Dutch Farm Veterinary is overgenomen door Dopharma Research B.V. te Raamsdonksveer". </t>
  </si>
  <si>
    <t>Merial B.V.</t>
  </si>
  <si>
    <t>8. entstoffen: Avinew REG NL 10550 abusievelijk niet op de lijst; toegevoegd</t>
  </si>
  <si>
    <t>9. formulier: tekst bij foutmelding bij validatie van begin- en einddata toegevoegd: "Vul een geldige datum in; de einddatum kan niet vóór de begindatum liggen.". (nav praktijkprobleem waarbij oud formulier werd gebruikt)</t>
  </si>
  <si>
    <t xml:space="preserve">Dozuril 25 mg/ml </t>
  </si>
  <si>
    <t>Toltrazuril</t>
  </si>
  <si>
    <t>Kip (opfokleghennen en fokdieren)</t>
  </si>
  <si>
    <t xml:space="preserve">109266 Dozuril 25 mg/ml </t>
  </si>
  <si>
    <t>16</t>
  </si>
  <si>
    <t>10. diergeneesmiddelen: toegevoegd nav mail Beppie de Bruijn (Dopharma) dd. vrijdag 24 augustus 2012 14:59</t>
  </si>
  <si>
    <t xml:space="preserve">Doxylin 50% WSP </t>
  </si>
  <si>
    <t>Trimethoprim/sulfamethoxazol</t>
  </si>
  <si>
    <t>109720</t>
  </si>
  <si>
    <t>Methoxasol 20/100 mg/ml</t>
  </si>
  <si>
    <t>kippen (slachtkuikens)</t>
  </si>
  <si>
    <t>Eurovet Animal Health B.V.</t>
  </si>
  <si>
    <t>6</t>
  </si>
  <si>
    <t>109720 Methoxasol 20/100 mg/ml</t>
  </si>
  <si>
    <t>11. diergeneesmiddelen: nieuw  middel toegevoegd, geregistreerd sinds 10 juli 2012 (juistheid gegevens bevestigd per e mail van Harm Ebbens, maandag 27 augustus 2012 12:21)</t>
  </si>
  <si>
    <t>7. formulier: in vrije velden onder coccidiostatica velden voor data geschikt gemaakt voor datuminvoer</t>
  </si>
  <si>
    <t>12. entstoffen: nieuw geregistreerd middel toegevoegd n.a.v. e-mailwisseling met Luuk Stooker, Pfizer (zie e mail LS van donderdag 30 augustus 2012 12:13):</t>
  </si>
  <si>
    <t>109364</t>
  </si>
  <si>
    <t>Poulvac E. coli lyofilisaat</t>
  </si>
  <si>
    <t>E. coli levend (type O78, stam EC34195)</t>
  </si>
  <si>
    <t>Kippen (vleeskuikens, toekomstige leg- en moederdieren)</t>
  </si>
  <si>
    <t>PFIZER Limited</t>
  </si>
  <si>
    <t>109364 Poulvac E. coli lyofilisaat</t>
  </si>
  <si>
    <t>E. coli</t>
  </si>
  <si>
    <t>13. formulier (i.v.m. wijziging 12): als ziekte waartegen gevaccineerd kan worden toegevoegd: E. coli</t>
  </si>
  <si>
    <t>gepubliceerd als VKI-formulier 0.23 op de website dd. 6 september 2012</t>
  </si>
  <si>
    <t>wijzigingen in VKI-formulier 0.24 t.o.v. versie 0.23</t>
  </si>
  <si>
    <t>2. formulier: velden wachttermijnen bij coccidiostatica, diergeneesmiddelen en entstoffen zó aangepast dat veld wachttermijn leeg is en blijft als geen middel is ingevoerd (was "0")</t>
  </si>
  <si>
    <r>
      <t xml:space="preserve">3. formulier: bij diergeneesmiddelen eerste invoerrij, </t>
    </r>
    <r>
      <rPr>
        <b/>
        <i/>
        <sz val="10"/>
        <rFont val="Univers"/>
        <family val="2"/>
      </rPr>
      <t>default setting</t>
    </r>
    <r>
      <rPr>
        <b/>
        <sz val="10"/>
        <rFont val="Univers"/>
        <family val="2"/>
      </rPr>
      <t xml:space="preserve"> veranderd naar "geen ziekteverschijnselen, geen geneesmiddelen gebruikt" (was blanco)</t>
    </r>
  </si>
  <si>
    <t>Uitvalgegevens:</t>
  </si>
  <si>
    <t>4. formulier: "uitval" veranderd in "uitvalgegevens", met streepjes voor "aantal gestorven dieren eerste week" en "gecumuleerde dagelijkse mortaliteit"</t>
  </si>
  <si>
    <t xml:space="preserve">  om aan tegeven dat dit een opsomming van uitvalgegevens is</t>
  </si>
  <si>
    <t>Cevac IBD 2512</t>
  </si>
  <si>
    <t>5. entstoffen: toegevoegd (CBG-MEB, registratiedatum 14 september2012):</t>
  </si>
  <si>
    <t>Nicarbazin</t>
  </si>
  <si>
    <t>250 g/kg (125 ppm in eindproduct)</t>
  </si>
  <si>
    <t>Nicarbazin 125 ppm</t>
  </si>
  <si>
    <t>6. coccidiostatica: toegevoegd n.a.v. mailwisseling met Harald Huizing (Elanco) dd. 22 oktober 2012:</t>
  </si>
  <si>
    <t>7. coccidiostatica: verwijderd, is alleeen voor kalkoenen (juistheid bevestigd door Luuk Stooker, Pfizer, e-mail dd. 23-10-12:</t>
  </si>
  <si>
    <r>
      <t xml:space="preserve">Dit </t>
    </r>
    <r>
      <rPr>
        <i/>
        <sz val="10"/>
        <rFont val="Univers"/>
        <family val="2"/>
      </rPr>
      <t>Voedselketen Informatie Formulier Vleeskuikens</t>
    </r>
    <r>
      <rPr>
        <sz val="10"/>
        <rFont val="Univers"/>
        <family val="2"/>
      </rPr>
      <t xml:space="preserve"> is een verplicht overdrachtsdocument voor vleeskuikens met bestemming slacht. Het bevat de voedselketeninformatie (VKI) en daarnaast twee vragen voor de invulling van het Vleeskuikenbesluit. Dit zijn de vragen of het koppel gemonitord moet worden op hakdermatitis en voetzoollaesies en de op te geven "gecumuleerde dagelijkse mortaliteit". De mortaliteit is ook van belang voor de VKI. 
De "gecumuleerde dagelijkse mortaliteit" is een wettelijk voorgeschreven manier om de uitval te berekenen. Een uitleg hiervan is te vinden in het </t>
    </r>
    <r>
      <rPr>
        <b/>
        <sz val="10"/>
        <rFont val="Univers"/>
        <family val="2"/>
      </rPr>
      <t>Formulier Opgave en registratie Vleeskuikenbesluit</t>
    </r>
    <r>
      <rPr>
        <sz val="10"/>
        <rFont val="Univers"/>
        <family val="2"/>
      </rPr>
      <t xml:space="preserve"> van Dienst Regelingen. Dit formulier is verkrijgbaar bij het LNV-loket (DR-loket), tel. 0800 - 22 333 22.  
Het is niet verplicht exact dit VKI-formulier te gebruiken; afleververklaringen van slachterijen of integraties voldoen ook, als deze door de nVWA zijn goedgekeurd.
Als in de af te leveren stallen sprake is van een vergelijkbaar regime (medicijngebruik, voer/water, bezettingsgraad) dan mogen de gegevens over meerdere stallen op één formulier gezet worden. 
</t>
    </r>
  </si>
  <si>
    <t>8. formulier en blad toelichting: aan "hakdermatitis" toegevoegd: "en voetzoollaesies"; dit wordt sinds 1 oktober 2012 gecombineerd (hakdermatitis vervalt per 1 april 2013)</t>
  </si>
  <si>
    <t>gepubliceerd als VKI-formulier 0.24 op de website dd. 23 oktober 2012</t>
  </si>
  <si>
    <t>wijzigingen in VKI-formulier 0.25 t.o.v. versie 0.24</t>
  </si>
  <si>
    <t>2. formulier: bij gezondheid, ziektebeeld, in velden vanaf tweede rij: onlogische keuzemogelijkheid "geen ziekteverschijnselen"geschrapt</t>
  </si>
  <si>
    <t>3. diergeneesmiddelen: REG NL 3404 colistin: wachttermijn gecorrigeerd naar één dag (abusievelijk wijziging niet doorgevoerd, zie versie 0.19 van 24 mei 2011)</t>
  </si>
  <si>
    <t>gepubliceerd als VKI-formulier 0.25 op de website dd. 23 oktober 2012</t>
  </si>
  <si>
    <t>Amoxicilline trihydraat 1000 mg</t>
  </si>
  <si>
    <t>Virbac Tierarzneimittel GmbH</t>
  </si>
  <si>
    <t>UDD</t>
  </si>
  <si>
    <t>109546</t>
  </si>
  <si>
    <t>Karidox 500 mg/g</t>
  </si>
  <si>
    <t>Doxycycline 500,0 mg</t>
  </si>
  <si>
    <t>kippen (vleeskuikens, vleeskuikenouderdieren)</t>
  </si>
  <si>
    <t>Fendigo B.V.</t>
  </si>
  <si>
    <t>wijzigingen in VKI-formulier 0.26 t.o.v. versie 0.25</t>
  </si>
  <si>
    <t>2. diergeneesmiddelen: nieuw  middel toegevoegd, geregistreerd sinds 4 december 2012 (opgenomen op aanvraag Faas van der Heijden dd. 20-12-2012,  17:15):</t>
  </si>
  <si>
    <t>10544</t>
  </si>
  <si>
    <t xml:space="preserve">floxamax 10 % </t>
  </si>
  <si>
    <t>Suramox</t>
  </si>
  <si>
    <t>2929</t>
  </si>
  <si>
    <t xml:space="preserve">Baytril 10% </t>
  </si>
  <si>
    <t>wachttermijn aangepast</t>
  </si>
  <si>
    <t>middel toegevoegd</t>
  </si>
  <si>
    <t>aanpassing</t>
  </si>
  <si>
    <t>Citramox 500 mg/g, mg/g poeder voor gebruik in drinkwater</t>
  </si>
  <si>
    <t>Amoxicilline (overeenkomend met 500 mg amoxicillinetrihydraat)</t>
  </si>
  <si>
    <t>Suramox 1000 mg/g poeder voor gebruik in drinkwater</t>
  </si>
  <si>
    <t>-</t>
  </si>
  <si>
    <t>Pluimveepraktijk N+O</t>
  </si>
  <si>
    <t>113929 Citramox 500 mg/g, mg/g poeder voor gebruik in drinkwater</t>
  </si>
  <si>
    <t>112820 Suramox 1000 mg/g poeder voor gebruik in drinkwater</t>
  </si>
  <si>
    <t xml:space="preserve">8753 Doxylin 50% WSP </t>
  </si>
  <si>
    <t>10409 Enrox</t>
  </si>
  <si>
    <t>10544 Floxamax 10%</t>
  </si>
  <si>
    <t>10555 Karidox 10% oral solution</t>
  </si>
  <si>
    <t>10502 Kariflox 10%</t>
  </si>
  <si>
    <t>10503 Lanflox 10%</t>
  </si>
  <si>
    <t>10556 Liquidox 100 mg/ml</t>
  </si>
  <si>
    <t>104343 Neosol 100%</t>
  </si>
  <si>
    <t>107365 Pharmasin 100%</t>
  </si>
  <si>
    <t>10391 Solubenol</t>
  </si>
  <si>
    <t>105505 Soludox 500mg/g</t>
  </si>
  <si>
    <t>105505 Soludox 500mg/g (verhoogde dosering)</t>
  </si>
  <si>
    <t>10560 Tilmovet 250 mg/ml</t>
  </si>
  <si>
    <t>100195 Tylosinetartraat 100%</t>
  </si>
  <si>
    <t>K - Kip</t>
  </si>
  <si>
    <t>Ja</t>
  </si>
  <si>
    <t>Registratienummer NL</t>
  </si>
  <si>
    <t>Geneesmiddel</t>
  </si>
  <si>
    <t>Werkzame Stof</t>
  </si>
  <si>
    <t>Registratiehouder</t>
  </si>
  <si>
    <t>Distributeur</t>
  </si>
  <si>
    <t>Kanalisatie</t>
  </si>
  <si>
    <t>Geldig</t>
  </si>
  <si>
    <t>KIP 01102014</t>
  </si>
  <si>
    <t>Id</t>
  </si>
  <si>
    <t>Diergeneesmiddel</t>
  </si>
  <si>
    <t>Pluimvee</t>
  </si>
  <si>
    <t>Bedrijfsoort</t>
  </si>
  <si>
    <t>POULVAC IB QX lyofilisaat voor suspensie voor spray voor kippen</t>
  </si>
  <si>
    <t>Levend geattenueerd aviaire infectieuze bronchitis virus</t>
  </si>
  <si>
    <t>Zoetis B.V.</t>
  </si>
  <si>
    <t>50 - vleeskuikenbedrijf</t>
  </si>
  <si>
    <r>
      <t xml:space="preserve">VOEDSELKETEN INFORMATIE (VKI) FORMULIER VLEESKUIKENS - </t>
    </r>
    <r>
      <rPr>
        <b/>
        <sz val="10"/>
        <color rgb="FFFF0000"/>
        <rFont val="Arial"/>
        <family val="2"/>
      </rPr>
      <t>BELGIË</t>
    </r>
  </si>
  <si>
    <t>Gegevens bedrijfslocatie</t>
  </si>
  <si>
    <t>Vleeskuikens</t>
  </si>
  <si>
    <t>Mortaliteit</t>
  </si>
  <si>
    <t>Gecumuleerde dagelijkse mortaliteit (%)</t>
  </si>
  <si>
    <t>Moeten de kuikens gemonitord worden op voetzoollaesies*?</t>
  </si>
  <si>
    <t>VKI-formulier vleeskuikens versie 01012021</t>
  </si>
  <si>
    <t>E-mailadres</t>
  </si>
  <si>
    <t xml:space="preserve">Akkoord toezichthoudend dierenarts* </t>
  </si>
  <si>
    <t>Volgnummer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</si>
</sst>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yyyy"/>
    <numFmt numFmtId="165" formatCode="dd/mm/yyyy"/>
  </numFmts>
  <fonts count="54">
    <font>
      <sz val="10"/>
      <name val="Univers"/>
    </font>
    <font>
      <sz val="10"/>
      <color theme="1"/>
      <name val="Universe"/>
      <family val="2"/>
    </font>
    <font>
      <sz val="10"/>
      <name val="Univers"/>
      <family val="2"/>
    </font>
    <font>
      <sz val="8"/>
      <name val="Arial"/>
      <family val="2"/>
    </font>
    <font>
      <sz val="10"/>
      <name val="Arial"/>
      <family val="2"/>
    </font>
    <font>
      <b/>
      <sz val="9"/>
      <name val="Arial"/>
      <family val="2"/>
    </font>
    <font>
      <b/>
      <sz val="10"/>
      <name val="Arial"/>
      <family val="2"/>
    </font>
    <font>
      <sz val="7"/>
      <name val="Arial"/>
      <family val="2"/>
    </font>
    <font>
      <b/>
      <sz val="8"/>
      <name val="Arial"/>
      <family val="2"/>
    </font>
    <font>
      <b/>
      <sz val="10"/>
      <name val="Univers"/>
      <family val="2"/>
    </font>
    <font>
      <u/>
      <sz val="10"/>
      <color indexed="12"/>
      <name val="Univers"/>
      <family val="2"/>
    </font>
    <font>
      <b/>
      <sz val="10"/>
      <name val="Agrofont"/>
      <family val="2"/>
    </font>
    <font>
      <b/>
      <sz val="8"/>
      <color indexed="12"/>
      <name val="Arial"/>
      <family val="2"/>
    </font>
    <font>
      <b/>
      <sz val="8"/>
      <color indexed="81"/>
      <name val="Tahoma"/>
      <family val="2"/>
    </font>
    <font>
      <sz val="8"/>
      <color indexed="81"/>
      <name val="Tahoma"/>
      <family val="2"/>
    </font>
    <font>
      <b/>
      <u/>
      <sz val="10.5"/>
      <name val="Univers"/>
      <family val="2"/>
    </font>
    <font>
      <sz val="10.5"/>
      <name val="Univers"/>
      <family val="2"/>
    </font>
    <font>
      <b/>
      <sz val="10"/>
      <color indexed="8"/>
      <name val="Arial"/>
      <family val="2"/>
    </font>
    <font>
      <sz val="10"/>
      <name val="Univers"/>
      <family val="2"/>
    </font>
    <font>
      <sz val="9"/>
      <name val="Arial"/>
      <family val="2"/>
    </font>
    <font>
      <sz val="9"/>
      <name val="Univers"/>
      <family val="2"/>
    </font>
    <font>
      <b/>
      <sz val="10"/>
      <color indexed="12"/>
      <name val="Arial"/>
      <family val="2"/>
    </font>
    <font>
      <sz val="10"/>
      <color indexed="12"/>
      <name val="Arial"/>
      <family val="2"/>
    </font>
    <font>
      <sz val="10"/>
      <color indexed="22"/>
      <name val="Arial"/>
      <family val="2"/>
    </font>
    <font>
      <sz val="10"/>
      <name val="Univers"/>
      <family val="2"/>
    </font>
    <font>
      <strike/>
      <sz val="10"/>
      <name val="Arial"/>
      <family val="2"/>
    </font>
    <font>
      <strike/>
      <sz val="10"/>
      <name val="Univers"/>
      <family val="2"/>
    </font>
    <font>
      <sz val="10"/>
      <color indexed="9"/>
      <name val="Arial"/>
      <family val="2"/>
    </font>
    <font>
      <b/>
      <sz val="8"/>
      <color indexed="10"/>
      <name val="Arial"/>
      <family val="2"/>
    </font>
    <font>
      <i/>
      <sz val="10"/>
      <name val="Univers"/>
      <family val="2"/>
    </font>
    <font>
      <i/>
      <sz val="8"/>
      <color indexed="12"/>
      <name val="Arial"/>
      <family val="2"/>
    </font>
    <font>
      <i/>
      <sz val="10"/>
      <color indexed="12"/>
      <name val="Arial"/>
      <family val="2"/>
    </font>
    <font>
      <b/>
      <i/>
      <sz val="10"/>
      <name val="Univers"/>
      <family val="2"/>
    </font>
    <font>
      <b/>
      <sz val="14"/>
      <name val="Univers"/>
      <family val="2"/>
    </font>
    <font>
      <sz val="11"/>
      <name val="Calibri"/>
      <family val="2"/>
    </font>
    <font>
      <sz val="9"/>
      <name val="Uu"/>
    </font>
    <font>
      <b/>
      <sz val="18"/>
      <color theme="3"/>
      <name val="Cambria"/>
      <family val="2"/>
      <scheme val="major"/>
    </font>
    <font>
      <b/>
      <sz val="15"/>
      <color theme="3"/>
      <name val="Universe"/>
      <family val="2"/>
    </font>
    <font>
      <b/>
      <sz val="13"/>
      <color theme="3"/>
      <name val="Universe"/>
      <family val="2"/>
    </font>
    <font>
      <b/>
      <sz val="11"/>
      <color theme="3"/>
      <name val="Universe"/>
      <family val="2"/>
    </font>
    <font>
      <sz val="10"/>
      <color rgb="FF006100"/>
      <name val="Universe"/>
      <family val="2"/>
    </font>
    <font>
      <sz val="10"/>
      <color rgb="FF9C0006"/>
      <name val="Universe"/>
      <family val="2"/>
    </font>
    <font>
      <sz val="10"/>
      <color rgb="FF9C6500"/>
      <name val="Universe"/>
      <family val="2"/>
    </font>
    <font>
      <sz val="10"/>
      <color rgb="FF3F3F76"/>
      <name val="Universe"/>
      <family val="2"/>
    </font>
    <font>
      <b/>
      <sz val="10"/>
      <color rgb="FF3F3F3F"/>
      <name val="Universe"/>
      <family val="2"/>
    </font>
    <font>
      <b/>
      <sz val="10"/>
      <color rgb="FFFA7D00"/>
      <name val="Universe"/>
      <family val="2"/>
    </font>
    <font>
      <sz val="10"/>
      <color rgb="FFFA7D00"/>
      <name val="Universe"/>
      <family val="2"/>
    </font>
    <font>
      <b/>
      <sz val="10"/>
      <color theme="0"/>
      <name val="Universe"/>
      <family val="2"/>
    </font>
    <font>
      <sz val="10"/>
      <color rgb="FFFF0000"/>
      <name val="Universe"/>
      <family val="2"/>
    </font>
    <font>
      <i/>
      <sz val="10"/>
      <color rgb="FF7F7F7F"/>
      <name val="Universe"/>
      <family val="2"/>
    </font>
    <font>
      <b/>
      <sz val="10"/>
      <color theme="1"/>
      <name val="Universe"/>
      <family val="2"/>
    </font>
    <font>
      <sz val="10"/>
      <color theme="0"/>
      <name val="Universe"/>
      <family val="2"/>
    </font>
    <font>
      <sz val="8"/>
      <color rgb="FF000000"/>
      <name val="Tahoma"/>
      <family val="2"/>
    </font>
    <font>
      <b/>
      <sz val="10"/>
      <color rgb="FFFF0000"/>
      <name val="Arial"/>
      <family val="2"/>
    </font>
  </fonts>
  <fills count="3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0">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9"/>
      </left>
      <right style="thin">
        <color indexed="9"/>
      </right>
      <top/>
      <bottom style="thin">
        <color indexed="9"/>
      </bottom>
      <diagonal/>
    </border>
    <border>
      <left/>
      <right/>
      <top/>
      <bottom style="medium">
        <color indexed="64"/>
      </bottom>
      <diagonal/>
    </border>
    <border>
      <left/>
      <right/>
      <top style="thin">
        <color indexed="9"/>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9"/>
      </left>
      <right/>
      <top/>
      <bottom/>
      <diagonal/>
    </border>
    <border>
      <left style="thin">
        <color indexed="22"/>
      </left>
      <right style="medium">
        <color indexed="64"/>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64"/>
      </top>
      <bottom/>
      <diagonal/>
    </border>
    <border>
      <left style="thin">
        <color indexed="22"/>
      </left>
      <right style="medium">
        <color indexed="64"/>
      </right>
      <top/>
      <bottom/>
      <diagonal/>
    </border>
    <border>
      <left style="medium">
        <color indexed="64"/>
      </left>
      <right style="thin">
        <color indexed="9"/>
      </right>
      <top/>
      <bottom style="medium">
        <color indexed="9"/>
      </bottom>
      <diagonal/>
    </border>
    <border>
      <left/>
      <right/>
      <top style="thin">
        <color indexed="64"/>
      </top>
      <bottom/>
      <diagonal/>
    </border>
    <border>
      <left style="medium">
        <color indexed="64"/>
      </left>
      <right/>
      <top style="thin">
        <color indexed="64"/>
      </top>
      <bottom/>
      <diagonal/>
    </border>
    <border>
      <left/>
      <right style="thin">
        <color indexed="22"/>
      </right>
      <top style="thin">
        <color indexed="22"/>
      </top>
      <bottom style="thin">
        <color indexed="22"/>
      </bottom>
      <diagonal/>
    </border>
    <border>
      <left/>
      <right style="medium">
        <color indexed="64"/>
      </right>
      <top style="thin">
        <color indexed="22"/>
      </top>
      <bottom style="thin">
        <color indexed="22"/>
      </bottom>
      <diagonal/>
    </border>
    <border>
      <left/>
      <right/>
      <top style="medium">
        <color indexed="22"/>
      </top>
      <bottom/>
      <diagonal/>
    </border>
    <border>
      <left/>
      <right style="medium">
        <color indexed="64"/>
      </right>
      <top style="medium">
        <color indexed="22"/>
      </top>
      <bottom/>
      <diagonal/>
    </border>
    <border>
      <left/>
      <right style="thin">
        <color indexed="22"/>
      </right>
      <top style="thin">
        <color indexed="22"/>
      </top>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top/>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22"/>
      </left>
      <right/>
      <top/>
      <bottom/>
      <diagonal/>
    </border>
    <border>
      <left/>
      <right style="thin">
        <color indexed="22"/>
      </right>
      <top/>
      <bottom/>
      <diagonal/>
    </border>
    <border>
      <left style="thin">
        <color indexed="9"/>
      </left>
      <right style="thin">
        <color indexed="9"/>
      </right>
      <top style="thin">
        <color indexed="9"/>
      </top>
      <bottom style="dotted">
        <color indexed="64"/>
      </bottom>
      <diagonal/>
    </border>
    <border>
      <left style="thin">
        <color indexed="9"/>
      </left>
      <right style="medium">
        <color indexed="64"/>
      </right>
      <top style="thin">
        <color indexed="9"/>
      </top>
      <bottom style="dotted">
        <color indexed="64"/>
      </bottom>
      <diagonal/>
    </border>
    <border>
      <left style="thin">
        <color indexed="22"/>
      </left>
      <right/>
      <top style="thin">
        <color indexed="64"/>
      </top>
      <bottom/>
      <diagonal/>
    </border>
    <border>
      <left/>
      <right style="medium">
        <color indexed="64"/>
      </right>
      <top/>
      <bottom style="thin">
        <color indexed="22"/>
      </bottom>
      <diagonal/>
    </border>
    <border>
      <left style="thin">
        <color indexed="9"/>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22"/>
      </left>
      <right/>
      <top style="thin">
        <color indexed="22"/>
      </top>
      <bottom/>
      <diagonal/>
    </border>
    <border>
      <left style="medium">
        <color indexed="64"/>
      </left>
      <right style="thin">
        <color indexed="22"/>
      </right>
      <top style="thin">
        <color indexed="22"/>
      </top>
      <bottom style="thin">
        <color indexed="22"/>
      </bottom>
      <diagonal/>
    </border>
    <border>
      <left style="thin">
        <color indexed="22"/>
      </left>
      <right style="thin">
        <color indexed="9"/>
      </right>
      <top style="thin">
        <color indexed="64"/>
      </top>
      <bottom style="thin">
        <color indexed="22"/>
      </bottom>
      <diagonal/>
    </border>
    <border>
      <left style="thin">
        <color indexed="9"/>
      </left>
      <right style="medium">
        <color indexed="64"/>
      </right>
      <top style="thin">
        <color indexed="64"/>
      </top>
      <bottom style="thin">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64"/>
      </right>
      <top style="medium">
        <color indexed="22"/>
      </top>
      <bottom style="medium">
        <color indexed="22"/>
      </bottom>
      <diagonal/>
    </border>
    <border>
      <left style="medium">
        <color indexed="64"/>
      </left>
      <right/>
      <top style="thin">
        <color indexed="22"/>
      </top>
      <bottom style="thin">
        <color theme="0" tint="-0.24994659260841701"/>
      </bottom>
      <diagonal/>
    </border>
    <border>
      <left/>
      <right style="thin">
        <color indexed="22"/>
      </right>
      <top style="thin">
        <color indexed="22"/>
      </top>
      <bottom style="thin">
        <color theme="0"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medium">
        <color indexed="64"/>
      </left>
      <right/>
      <top style="thin">
        <color indexed="22"/>
      </top>
      <bottom style="thin">
        <color indexed="22"/>
      </bottom>
      <diagonal/>
    </border>
    <border>
      <left style="medium">
        <color indexed="64"/>
      </left>
      <right/>
      <top style="thin">
        <color indexed="22"/>
      </top>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22"/>
      </right>
      <top style="thin">
        <color indexed="22"/>
      </top>
      <bottom style="thin">
        <color indexed="64"/>
      </bottom>
      <diagonal/>
    </border>
    <border>
      <left/>
      <right style="medium">
        <color indexed="64"/>
      </right>
      <top style="thin">
        <color indexed="22"/>
      </top>
      <bottom/>
      <diagonal/>
    </border>
    <border>
      <left/>
      <right style="thin">
        <color indexed="64"/>
      </right>
      <top style="thin">
        <color indexed="22"/>
      </top>
      <bottom style="thin">
        <color indexed="22"/>
      </bottom>
      <diagonal/>
    </border>
  </borders>
  <cellStyleXfs count="46">
    <xf numFmtId="0" fontId="0" fillId="0" borderId="0"/>
    <xf numFmtId="0" fontId="10" fillId="0" borderId="0" applyNumberFormat="0" applyFill="0" applyBorder="0" applyAlignment="0" applyProtection="0">
      <alignment vertical="top"/>
      <protection locked="0"/>
    </xf>
    <xf numFmtId="0" fontId="24" fillId="0" borderId="0"/>
    <xf numFmtId="0" fontId="24" fillId="0" borderId="0"/>
    <xf numFmtId="0" fontId="36" fillId="0" borderId="0" applyNumberFormat="0" applyFill="0" applyBorder="0" applyAlignment="0" applyProtection="0"/>
    <xf numFmtId="0" fontId="37" fillId="0" borderId="73" applyNumberFormat="0" applyFill="0" applyAlignment="0" applyProtection="0"/>
    <xf numFmtId="0" fontId="38" fillId="0" borderId="74" applyNumberFormat="0" applyFill="0" applyAlignment="0" applyProtection="0"/>
    <xf numFmtId="0" fontId="39" fillId="0" borderId="75" applyNumberFormat="0" applyFill="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0" fontId="43" fillId="9" borderId="76" applyNumberFormat="0" applyAlignment="0" applyProtection="0"/>
    <xf numFmtId="0" fontId="44" fillId="10" borderId="77" applyNumberFormat="0" applyAlignment="0" applyProtection="0"/>
    <xf numFmtId="0" fontId="45" fillId="10" borderId="76" applyNumberFormat="0" applyAlignment="0" applyProtection="0"/>
    <xf numFmtId="0" fontId="46" fillId="0" borderId="78" applyNumberFormat="0" applyFill="0" applyAlignment="0" applyProtection="0"/>
    <xf numFmtId="0" fontId="47" fillId="11" borderId="79"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81" applyNumberFormat="0" applyFill="0" applyAlignment="0" applyProtection="0"/>
    <xf numFmtId="0" fontId="5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1" fillId="36" borderId="0" applyNumberFormat="0" applyBorder="0" applyAlignment="0" applyProtection="0"/>
    <xf numFmtId="0" fontId="1" fillId="0" borderId="0"/>
    <xf numFmtId="0" fontId="1" fillId="12" borderId="80" applyNumberFormat="0" applyFont="0" applyAlignment="0" applyProtection="0"/>
  </cellStyleXfs>
  <cellXfs count="385">
    <xf numFmtId="0" fontId="0" fillId="0" borderId="0" xfId="0"/>
    <xf numFmtId="0" fontId="0" fillId="0" borderId="0" xfId="0" applyBorder="1"/>
    <xf numFmtId="0" fontId="3" fillId="0" borderId="0" xfId="0" applyFont="1" applyBorder="1"/>
    <xf numFmtId="0" fontId="3" fillId="2" borderId="0" xfId="0" applyFont="1" applyFill="1" applyBorder="1"/>
    <xf numFmtId="0" fontId="4" fillId="2" borderId="0" xfId="0" applyFont="1" applyFill="1" applyBorder="1"/>
    <xf numFmtId="0" fontId="8" fillId="0" borderId="0" xfId="0" applyFont="1" applyBorder="1"/>
    <xf numFmtId="0" fontId="3" fillId="2" borderId="0" xfId="0" applyFont="1" applyFill="1" applyBorder="1" applyProtection="1"/>
    <xf numFmtId="0" fontId="8" fillId="2" borderId="0" xfId="0" applyFont="1" applyFill="1" applyBorder="1"/>
    <xf numFmtId="0" fontId="0" fillId="2" borderId="0" xfId="0" applyFill="1" applyBorder="1"/>
    <xf numFmtId="0" fontId="9" fillId="0" borderId="0" xfId="0" applyFont="1"/>
    <xf numFmtId="0" fontId="3" fillId="0" borderId="0" xfId="0" applyFont="1" applyBorder="1" applyProtection="1">
      <protection locked="0"/>
    </xf>
    <xf numFmtId="0" fontId="10" fillId="2" borderId="0" xfId="1" applyFill="1" applyAlignment="1" applyProtection="1">
      <alignment horizontal="center"/>
    </xf>
    <xf numFmtId="0" fontId="15" fillId="0" borderId="0" xfId="0" applyFont="1"/>
    <xf numFmtId="0" fontId="16" fillId="0" borderId="0" xfId="0" applyFont="1"/>
    <xf numFmtId="0" fontId="9" fillId="0" borderId="0" xfId="0" applyFont="1" applyAlignment="1">
      <alignment vertical="top" wrapText="1"/>
    </xf>
    <xf numFmtId="0" fontId="0" fillId="0" borderId="0" xfId="0" applyAlignment="1">
      <alignment vertical="top"/>
    </xf>
    <xf numFmtId="0" fontId="0" fillId="0" borderId="0" xfId="0" applyBorder="1" applyProtection="1"/>
    <xf numFmtId="0" fontId="6" fillId="2" borderId="0" xfId="0" applyFont="1" applyFill="1" applyBorder="1" applyAlignment="1" applyProtection="1">
      <alignment horizontal="left" vertical="top"/>
    </xf>
    <xf numFmtId="0" fontId="4" fillId="2" borderId="0" xfId="0" applyFont="1" applyFill="1" applyBorder="1" applyProtection="1"/>
    <xf numFmtId="0" fontId="4" fillId="2" borderId="0" xfId="0" applyFont="1" applyFill="1" applyBorder="1" applyAlignment="1" applyProtection="1">
      <alignment horizontal="right"/>
    </xf>
    <xf numFmtId="0" fontId="7" fillId="2" borderId="0" xfId="0" applyFont="1" applyFill="1" applyBorder="1" applyProtection="1"/>
    <xf numFmtId="0" fontId="0" fillId="2" borderId="0" xfId="0" applyFill="1" applyBorder="1" applyProtection="1"/>
    <xf numFmtId="0" fontId="8" fillId="2" borderId="0" xfId="0" applyFont="1" applyFill="1" applyBorder="1" applyProtection="1"/>
    <xf numFmtId="0" fontId="8" fillId="0" borderId="0" xfId="0" applyFont="1" applyBorder="1" applyProtection="1"/>
    <xf numFmtId="0" fontId="3" fillId="0" borderId="0" xfId="0" applyFont="1" applyBorder="1" applyProtection="1"/>
    <xf numFmtId="0" fontId="3" fillId="2" borderId="2" xfId="0" applyFont="1" applyFill="1" applyBorder="1" applyProtection="1"/>
    <xf numFmtId="0" fontId="3" fillId="0" borderId="0" xfId="0" applyFont="1" applyBorder="1" applyAlignment="1" applyProtection="1">
      <alignment horizontal="right"/>
    </xf>
    <xf numFmtId="0" fontId="3" fillId="0" borderId="0" xfId="0" applyFont="1" applyFill="1" applyBorder="1" applyProtection="1"/>
    <xf numFmtId="14" fontId="3" fillId="2" borderId="2" xfId="0" applyNumberFormat="1" applyFont="1" applyFill="1" applyBorder="1" applyProtection="1"/>
    <xf numFmtId="0" fontId="3" fillId="2" borderId="4" xfId="0" applyFont="1" applyFill="1" applyBorder="1" applyProtection="1"/>
    <xf numFmtId="0" fontId="3" fillId="2" borderId="0" xfId="0" applyFont="1" applyFill="1" applyBorder="1" applyAlignment="1" applyProtection="1">
      <alignment vertical="top" wrapText="1"/>
    </xf>
    <xf numFmtId="0" fontId="3" fillId="2" borderId="0" xfId="0" applyFont="1" applyFill="1" applyBorder="1" applyAlignment="1" applyProtection="1">
      <alignment vertical="top"/>
    </xf>
    <xf numFmtId="14" fontId="3" fillId="0" borderId="5" xfId="0" applyNumberFormat="1" applyFont="1" applyFill="1" applyBorder="1" applyAlignment="1" applyProtection="1">
      <alignment horizontal="left"/>
    </xf>
    <xf numFmtId="0" fontId="0" fillId="2" borderId="6" xfId="0" applyFill="1" applyBorder="1" applyProtection="1"/>
    <xf numFmtId="0" fontId="4" fillId="2" borderId="7" xfId="0" applyFont="1" applyFill="1" applyBorder="1" applyProtection="1"/>
    <xf numFmtId="0" fontId="5" fillId="2" borderId="7" xfId="0" applyFont="1" applyFill="1" applyBorder="1" applyAlignment="1" applyProtection="1">
      <alignment horizontal="right" vertical="top"/>
    </xf>
    <xf numFmtId="0" fontId="5" fillId="2" borderId="8" xfId="0" applyFont="1" applyFill="1" applyBorder="1" applyAlignment="1" applyProtection="1">
      <alignment horizontal="right" vertical="top"/>
    </xf>
    <xf numFmtId="0" fontId="0" fillId="2" borderId="9" xfId="0" applyFill="1" applyBorder="1" applyProtection="1"/>
    <xf numFmtId="0" fontId="8" fillId="2" borderId="10" xfId="0" applyFont="1" applyFill="1" applyBorder="1" applyProtection="1"/>
    <xf numFmtId="0" fontId="3" fillId="2" borderId="9" xfId="0" applyFont="1" applyFill="1" applyBorder="1" applyProtection="1"/>
    <xf numFmtId="0" fontId="3" fillId="2" borderId="10" xfId="0" applyFont="1" applyFill="1" applyBorder="1" applyProtection="1"/>
    <xf numFmtId="0" fontId="3" fillId="2" borderId="11" xfId="0" applyFont="1" applyFill="1" applyBorder="1" applyProtection="1"/>
    <xf numFmtId="0" fontId="3" fillId="2" borderId="12" xfId="0" applyFont="1" applyFill="1" applyBorder="1" applyProtection="1"/>
    <xf numFmtId="0" fontId="3" fillId="2" borderId="11" xfId="0" quotePrefix="1" applyFont="1" applyFill="1" applyBorder="1" applyProtection="1"/>
    <xf numFmtId="0" fontId="3" fillId="2" borderId="13" xfId="0" applyFont="1" applyFill="1" applyBorder="1" applyProtection="1"/>
    <xf numFmtId="0" fontId="3" fillId="2" borderId="14" xfId="0" applyFont="1" applyFill="1" applyBorder="1" applyProtection="1"/>
    <xf numFmtId="0" fontId="0" fillId="2" borderId="0" xfId="0" applyFill="1"/>
    <xf numFmtId="0" fontId="3" fillId="2" borderId="0" xfId="0" applyFont="1" applyFill="1" applyBorder="1" applyAlignment="1" applyProtection="1">
      <alignment horizontal="center"/>
    </xf>
    <xf numFmtId="0" fontId="3" fillId="2" borderId="15" xfId="0" applyFont="1" applyFill="1" applyBorder="1" applyAlignment="1" applyProtection="1">
      <alignment horizontal="center"/>
    </xf>
    <xf numFmtId="0" fontId="4" fillId="0" borderId="1" xfId="0" applyFont="1" applyFill="1" applyBorder="1" applyAlignment="1" applyProtection="1">
      <alignment horizontal="left"/>
      <protection locked="0"/>
    </xf>
    <xf numFmtId="0" fontId="4" fillId="0" borderId="16" xfId="0" applyFont="1" applyFill="1" applyBorder="1" applyAlignment="1" applyProtection="1">
      <alignment horizontal="left"/>
      <protection locked="0"/>
    </xf>
    <xf numFmtId="0" fontId="3" fillId="2" borderId="9" xfId="0" applyFont="1" applyFill="1" applyBorder="1" applyAlignment="1" applyProtection="1">
      <alignment horizontal="left"/>
    </xf>
    <xf numFmtId="14" fontId="4" fillId="0" borderId="17" xfId="0" applyNumberFormat="1" applyFont="1" applyFill="1" applyBorder="1" applyAlignment="1" applyProtection="1">
      <alignment horizontal="left"/>
      <protection locked="0"/>
    </xf>
    <xf numFmtId="49" fontId="4" fillId="0" borderId="1" xfId="0" applyNumberFormat="1" applyFont="1" applyFill="1" applyBorder="1" applyAlignment="1" applyProtection="1">
      <alignment horizontal="left"/>
      <protection locked="0"/>
    </xf>
    <xf numFmtId="1" fontId="3" fillId="2" borderId="19" xfId="0" applyNumberFormat="1" applyFont="1" applyFill="1" applyBorder="1" applyAlignment="1" applyProtection="1">
      <alignment horizontal="center"/>
    </xf>
    <xf numFmtId="1" fontId="3" fillId="2" borderId="10" xfId="0" applyNumberFormat="1" applyFont="1" applyFill="1" applyBorder="1" applyAlignment="1" applyProtection="1">
      <alignment horizontal="center"/>
    </xf>
    <xf numFmtId="1" fontId="3" fillId="2" borderId="20" xfId="0" applyNumberFormat="1" applyFont="1" applyFill="1" applyBorder="1" applyAlignment="1" applyProtection="1">
      <alignment horizontal="center"/>
    </xf>
    <xf numFmtId="0" fontId="4" fillId="0" borderId="0" xfId="0" applyFont="1"/>
    <xf numFmtId="0" fontId="4" fillId="2" borderId="0" xfId="0" applyFont="1" applyFill="1" applyBorder="1" applyAlignment="1" applyProtection="1">
      <alignment horizontal="left"/>
    </xf>
    <xf numFmtId="0" fontId="4" fillId="2" borderId="9" xfId="0" applyFont="1" applyFill="1" applyBorder="1" applyProtection="1"/>
    <xf numFmtId="0" fontId="4" fillId="0" borderId="0" xfId="0" applyFont="1" applyBorder="1" applyProtection="1"/>
    <xf numFmtId="0" fontId="6" fillId="2" borderId="9" xfId="0" applyFont="1" applyFill="1" applyBorder="1" applyProtection="1"/>
    <xf numFmtId="0" fontId="6" fillId="0" borderId="21" xfId="0" applyFont="1" applyBorder="1" applyAlignment="1" applyProtection="1">
      <alignment horizontal="left"/>
    </xf>
    <xf numFmtId="0" fontId="6" fillId="2" borderId="0" xfId="0" applyFont="1" applyFill="1" applyBorder="1" applyProtection="1"/>
    <xf numFmtId="0" fontId="4" fillId="2" borderId="22" xfId="0" applyFont="1" applyFill="1" applyBorder="1" applyAlignment="1" applyProtection="1">
      <alignment horizontal="center"/>
    </xf>
    <xf numFmtId="0" fontId="4" fillId="2" borderId="0" xfId="0" applyFont="1" applyFill="1" applyBorder="1" applyAlignment="1" applyProtection="1">
      <alignment horizontal="center"/>
    </xf>
    <xf numFmtId="0" fontId="6" fillId="2" borderId="23" xfId="0" applyFont="1" applyFill="1" applyBorder="1" applyAlignment="1" applyProtection="1">
      <alignment horizontal="left" vertical="top"/>
    </xf>
    <xf numFmtId="0" fontId="22" fillId="2" borderId="10" xfId="0" applyFont="1" applyFill="1" applyBorder="1" applyAlignment="1" applyProtection="1">
      <alignment horizontal="left"/>
    </xf>
    <xf numFmtId="0" fontId="22" fillId="2" borderId="10" xfId="0" applyFont="1" applyFill="1" applyBorder="1" applyAlignment="1" applyProtection="1">
      <alignment horizontal="center" vertical="center"/>
    </xf>
    <xf numFmtId="0" fontId="4" fillId="2" borderId="2" xfId="0" applyFont="1" applyFill="1" applyBorder="1" applyProtection="1"/>
    <xf numFmtId="0" fontId="22" fillId="2" borderId="12" xfId="0" applyFont="1" applyFill="1" applyBorder="1" applyAlignment="1" applyProtection="1">
      <alignment horizontal="center" vertical="center"/>
    </xf>
    <xf numFmtId="0" fontId="4" fillId="2" borderId="4" xfId="0" applyFont="1" applyFill="1" applyBorder="1" applyProtection="1"/>
    <xf numFmtId="0" fontId="4" fillId="2" borderId="14" xfId="0" applyFont="1" applyFill="1" applyBorder="1" applyProtection="1"/>
    <xf numFmtId="0" fontId="4" fillId="2" borderId="9" xfId="0" applyFont="1" applyFill="1" applyBorder="1" applyAlignment="1" applyProtection="1"/>
    <xf numFmtId="0" fontId="0" fillId="2" borderId="0" xfId="0" applyFill="1" applyProtection="1"/>
    <xf numFmtId="0" fontId="4" fillId="2" borderId="3" xfId="0" applyFont="1" applyFill="1" applyBorder="1" applyProtection="1">
      <protection locked="0"/>
    </xf>
    <xf numFmtId="165" fontId="4" fillId="0" borderId="1" xfId="0" applyNumberFormat="1" applyFont="1" applyFill="1" applyBorder="1" applyAlignment="1" applyProtection="1">
      <alignment horizontal="left"/>
      <protection locked="0"/>
    </xf>
    <xf numFmtId="165" fontId="4" fillId="0" borderId="17" xfId="0" applyNumberFormat="1" applyFont="1" applyFill="1" applyBorder="1" applyAlignment="1" applyProtection="1">
      <alignment horizontal="left"/>
      <protection locked="0"/>
    </xf>
    <xf numFmtId="165" fontId="4" fillId="0" borderId="24" xfId="0" applyNumberFormat="1" applyFont="1" applyFill="1" applyBorder="1" applyAlignment="1" applyProtection="1">
      <alignment horizontal="left"/>
      <protection locked="0"/>
    </xf>
    <xf numFmtId="0" fontId="9" fillId="2" borderId="0" xfId="0" applyFont="1" applyFill="1" applyBorder="1" applyAlignment="1" applyProtection="1">
      <alignment vertical="top" wrapText="1"/>
    </xf>
    <xf numFmtId="0" fontId="27" fillId="2" borderId="7" xfId="0" applyFont="1" applyFill="1" applyBorder="1" applyProtection="1"/>
    <xf numFmtId="0" fontId="0" fillId="2" borderId="26" xfId="0" applyFill="1" applyBorder="1" applyAlignment="1" applyProtection="1"/>
    <xf numFmtId="0" fontId="0" fillId="2" borderId="27" xfId="0" applyFill="1" applyBorder="1" applyAlignment="1" applyProtection="1"/>
    <xf numFmtId="0" fontId="28" fillId="2" borderId="26" xfId="0" applyFont="1" applyFill="1" applyBorder="1" applyAlignment="1" applyProtection="1"/>
    <xf numFmtId="0" fontId="28" fillId="2" borderId="0" xfId="0" applyFont="1" applyFill="1" applyBorder="1" applyAlignment="1" applyProtection="1">
      <alignment horizontal="center"/>
    </xf>
    <xf numFmtId="0" fontId="28" fillId="2" borderId="9" xfId="0" applyFont="1" applyFill="1" applyBorder="1" applyAlignment="1" applyProtection="1">
      <alignment horizontal="left" vertical="top"/>
    </xf>
    <xf numFmtId="0" fontId="3" fillId="2" borderId="0" xfId="0" applyFont="1" applyFill="1" applyBorder="1" applyAlignment="1" applyProtection="1">
      <alignment horizontal="left" vertical="top"/>
    </xf>
    <xf numFmtId="49" fontId="4" fillId="2" borderId="29" xfId="0" applyNumberFormat="1" applyFont="1" applyFill="1" applyBorder="1" applyAlignment="1" applyProtection="1">
      <alignment horizontal="left" vertical="top"/>
    </xf>
    <xf numFmtId="0" fontId="3" fillId="0" borderId="0" xfId="0" applyFont="1" applyBorder="1" applyAlignment="1">
      <alignment horizontal="left" vertical="top"/>
    </xf>
    <xf numFmtId="0" fontId="3" fillId="2" borderId="0" xfId="0" applyFont="1" applyFill="1" applyBorder="1" applyAlignment="1">
      <alignment horizontal="left" vertical="top"/>
    </xf>
    <xf numFmtId="0" fontId="4" fillId="0" borderId="16" xfId="0" applyFont="1" applyBorder="1" applyAlignment="1" applyProtection="1">
      <alignment horizontal="center" vertical="top"/>
      <protection locked="0"/>
    </xf>
    <xf numFmtId="0" fontId="3" fillId="2" borderId="29" xfId="0" applyFont="1" applyFill="1" applyBorder="1" applyAlignment="1" applyProtection="1">
      <alignment horizontal="left" vertical="top"/>
    </xf>
    <xf numFmtId="0" fontId="28" fillId="2" borderId="9"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30" fillId="0" borderId="0" xfId="0" applyFont="1" applyAlignment="1">
      <alignment horizontal="left" wrapText="1"/>
    </xf>
    <xf numFmtId="0" fontId="11" fillId="0" borderId="30" xfId="2" applyFont="1" applyBorder="1" applyAlignment="1">
      <alignment vertical="top" wrapText="1"/>
    </xf>
    <xf numFmtId="0" fontId="24" fillId="0" borderId="30" xfId="2" applyBorder="1"/>
    <xf numFmtId="0" fontId="4" fillId="0" borderId="30" xfId="2" applyFont="1" applyBorder="1" applyAlignment="1">
      <alignment vertical="top" wrapText="1"/>
    </xf>
    <xf numFmtId="0" fontId="4" fillId="0" borderId="30" xfId="2" applyFont="1" applyBorder="1"/>
    <xf numFmtId="0" fontId="6" fillId="0" borderId="31" xfId="2" applyFont="1" applyBorder="1" applyAlignment="1">
      <alignment horizontal="center"/>
    </xf>
    <xf numFmtId="0" fontId="6" fillId="0" borderId="32" xfId="2" applyFont="1" applyBorder="1"/>
    <xf numFmtId="0" fontId="6" fillId="0" borderId="32" xfId="2" applyFont="1" applyBorder="1" applyAlignment="1">
      <alignment horizontal="center"/>
    </xf>
    <xf numFmtId="49" fontId="6" fillId="0" borderId="32" xfId="2" applyNumberFormat="1" applyFont="1" applyBorder="1" applyAlignment="1">
      <alignment horizontal="center"/>
    </xf>
    <xf numFmtId="0" fontId="6" fillId="0" borderId="33" xfId="2" applyFont="1" applyBorder="1"/>
    <xf numFmtId="0" fontId="4" fillId="0" borderId="0" xfId="2" applyFont="1" applyBorder="1"/>
    <xf numFmtId="0" fontId="8" fillId="0" borderId="34" xfId="2" applyFont="1" applyBorder="1" applyAlignment="1">
      <alignment horizontal="center"/>
    </xf>
    <xf numFmtId="0" fontId="8" fillId="0" borderId="35" xfId="2" applyFont="1" applyBorder="1"/>
    <xf numFmtId="0" fontId="8" fillId="0" borderId="35" xfId="2" applyFont="1" applyBorder="1" applyAlignment="1">
      <alignment horizontal="center"/>
    </xf>
    <xf numFmtId="49" fontId="3" fillId="0" borderId="35" xfId="2" applyNumberFormat="1" applyFont="1" applyBorder="1" applyAlignment="1">
      <alignment horizontal="center"/>
    </xf>
    <xf numFmtId="49" fontId="3" fillId="0" borderId="36" xfId="2" applyNumberFormat="1" applyFont="1" applyBorder="1" applyAlignment="1">
      <alignment horizontal="center"/>
    </xf>
    <xf numFmtId="0" fontId="4" fillId="0" borderId="37" xfId="2" applyFont="1" applyBorder="1" applyAlignment="1">
      <alignment horizontal="center"/>
    </xf>
    <xf numFmtId="0" fontId="4" fillId="3" borderId="30" xfId="2" applyFont="1" applyFill="1" applyBorder="1"/>
    <xf numFmtId="0" fontId="4" fillId="0" borderId="30" xfId="2" applyFont="1" applyBorder="1" applyAlignment="1">
      <alignment horizontal="center"/>
    </xf>
    <xf numFmtId="49" fontId="4" fillId="0" borderId="30" xfId="2" applyNumberFormat="1" applyFont="1" applyBorder="1" applyAlignment="1">
      <alignment horizontal="center"/>
    </xf>
    <xf numFmtId="0" fontId="4" fillId="0" borderId="38" xfId="2" applyFont="1" applyBorder="1"/>
    <xf numFmtId="0" fontId="4" fillId="0" borderId="30" xfId="2" applyFont="1" applyFill="1" applyBorder="1"/>
    <xf numFmtId="0" fontId="4" fillId="0" borderId="30" xfId="2" applyFont="1" applyFill="1" applyBorder="1" applyAlignment="1">
      <alignment horizontal="center"/>
    </xf>
    <xf numFmtId="49" fontId="4" fillId="0" borderId="0" xfId="2" applyNumberFormat="1" applyFont="1"/>
    <xf numFmtId="0" fontId="6" fillId="0" borderId="0" xfId="2" applyFont="1" applyBorder="1"/>
    <xf numFmtId="0" fontId="3" fillId="0" borderId="0" xfId="2" applyFont="1" applyBorder="1" applyAlignment="1">
      <alignment horizontal="center"/>
    </xf>
    <xf numFmtId="0" fontId="3" fillId="0" borderId="0" xfId="2" applyFont="1" applyBorder="1"/>
    <xf numFmtId="49" fontId="3" fillId="0" borderId="0" xfId="2" applyNumberFormat="1" applyFont="1" applyBorder="1" applyAlignment="1">
      <alignment horizontal="center"/>
    </xf>
    <xf numFmtId="49" fontId="9" fillId="0" borderId="0" xfId="2" applyNumberFormat="1" applyFont="1"/>
    <xf numFmtId="49" fontId="24" fillId="0" borderId="0" xfId="2" applyNumberFormat="1" applyFont="1"/>
    <xf numFmtId="49" fontId="9" fillId="0" borderId="40" xfId="2" applyNumberFormat="1" applyFont="1" applyBorder="1" applyAlignment="1">
      <alignment horizontal="center"/>
    </xf>
    <xf numFmtId="49" fontId="9" fillId="0" borderId="41" xfId="2" applyNumberFormat="1" applyFont="1" applyBorder="1"/>
    <xf numFmtId="49" fontId="9" fillId="0" borderId="41" xfId="2" applyNumberFormat="1" applyFont="1" applyBorder="1" applyAlignment="1">
      <alignment horizontal="center"/>
    </xf>
    <xf numFmtId="49" fontId="9" fillId="0" borderId="42" xfId="2" applyNumberFormat="1" applyFont="1" applyBorder="1"/>
    <xf numFmtId="49" fontId="24" fillId="0" borderId="43" xfId="2" applyNumberFormat="1" applyFont="1" applyBorder="1" applyAlignment="1">
      <alignment horizontal="center"/>
    </xf>
    <xf numFmtId="49" fontId="24" fillId="0" borderId="30" xfId="2" applyNumberFormat="1" applyFont="1" applyBorder="1"/>
    <xf numFmtId="49" fontId="24" fillId="0" borderId="30" xfId="2" applyNumberFormat="1" applyFont="1" applyBorder="1" applyAlignment="1">
      <alignment horizontal="center"/>
    </xf>
    <xf numFmtId="49" fontId="24" fillId="0" borderId="44" xfId="2" applyNumberFormat="1" applyFont="1" applyBorder="1"/>
    <xf numFmtId="49" fontId="24" fillId="0" borderId="30" xfId="2" applyNumberFormat="1" applyFont="1" applyBorder="1" applyAlignment="1">
      <alignment vertical="top" wrapText="1"/>
    </xf>
    <xf numFmtId="49" fontId="24" fillId="0" borderId="45" xfId="2" applyNumberFormat="1" applyFont="1" applyBorder="1" applyAlignment="1">
      <alignment horizontal="center"/>
    </xf>
    <xf numFmtId="49" fontId="24" fillId="0" borderId="46" xfId="2" applyNumberFormat="1" applyFont="1" applyBorder="1"/>
    <xf numFmtId="49" fontId="24" fillId="0" borderId="46" xfId="2" applyNumberFormat="1" applyFont="1" applyBorder="1" applyAlignment="1">
      <alignment horizontal="center"/>
    </xf>
    <xf numFmtId="49" fontId="24" fillId="0" borderId="47" xfId="2" applyNumberFormat="1" applyFont="1" applyBorder="1"/>
    <xf numFmtId="49" fontId="24" fillId="0" borderId="0" xfId="2" applyNumberFormat="1" applyFont="1" applyBorder="1" applyAlignment="1">
      <alignment horizontal="center"/>
    </xf>
    <xf numFmtId="49" fontId="24" fillId="0" borderId="0" xfId="2" applyNumberFormat="1" applyFont="1" applyBorder="1"/>
    <xf numFmtId="49" fontId="9" fillId="0" borderId="0" xfId="2" applyNumberFormat="1" applyFont="1" applyAlignment="1">
      <alignment horizontal="left"/>
    </xf>
    <xf numFmtId="49" fontId="9" fillId="0" borderId="0" xfId="2" applyNumberFormat="1" applyFont="1" applyBorder="1" applyAlignment="1">
      <alignment horizontal="left"/>
    </xf>
    <xf numFmtId="49" fontId="9" fillId="0" borderId="31" xfId="2" applyNumberFormat="1" applyFont="1" applyBorder="1" applyAlignment="1">
      <alignment horizontal="center"/>
    </xf>
    <xf numFmtId="49" fontId="9" fillId="0" borderId="32" xfId="2" applyNumberFormat="1" applyFont="1" applyBorder="1"/>
    <xf numFmtId="49" fontId="9" fillId="0" borderId="32" xfId="2" applyNumberFormat="1" applyFont="1" applyBorder="1" applyAlignment="1">
      <alignment horizontal="center"/>
    </xf>
    <xf numFmtId="49" fontId="9" fillId="0" borderId="33" xfId="2" applyNumberFormat="1" applyFont="1" applyBorder="1"/>
    <xf numFmtId="49" fontId="24" fillId="0" borderId="37" xfId="2" applyNumberFormat="1" applyFont="1" applyBorder="1" applyAlignment="1">
      <alignment horizontal="center"/>
    </xf>
    <xf numFmtId="49" fontId="24" fillId="0" borderId="30" xfId="2" applyNumberFormat="1" applyFont="1" applyFill="1" applyBorder="1"/>
    <xf numFmtId="49" fontId="24" fillId="0" borderId="38" xfId="2" applyNumberFormat="1" applyFont="1" applyBorder="1"/>
    <xf numFmtId="49" fontId="24" fillId="0" borderId="0" xfId="2" applyNumberFormat="1" applyFont="1" applyFill="1" applyBorder="1"/>
    <xf numFmtId="49" fontId="24" fillId="0" borderId="0" xfId="3" applyNumberFormat="1" applyFont="1"/>
    <xf numFmtId="49" fontId="24" fillId="2" borderId="0" xfId="2" applyNumberFormat="1" applyFont="1" applyFill="1" applyBorder="1"/>
    <xf numFmtId="49" fontId="9" fillId="2" borderId="0" xfId="2" applyNumberFormat="1" applyFont="1" applyFill="1" applyBorder="1"/>
    <xf numFmtId="49" fontId="24" fillId="0" borderId="30" xfId="2" applyNumberFormat="1" applyFont="1" applyFill="1" applyBorder="1" applyAlignment="1">
      <alignment horizontal="left"/>
    </xf>
    <xf numFmtId="49" fontId="9" fillId="0" borderId="39" xfId="2" applyNumberFormat="1" applyFont="1" applyBorder="1" applyAlignment="1">
      <alignment horizontal="center"/>
    </xf>
    <xf numFmtId="49" fontId="9" fillId="0" borderId="39" xfId="2" applyNumberFormat="1" applyFont="1" applyBorder="1"/>
    <xf numFmtId="49" fontId="26" fillId="3" borderId="30" xfId="2" applyNumberFormat="1" applyFont="1" applyFill="1" applyBorder="1" applyAlignment="1">
      <alignment horizontal="center"/>
    </xf>
    <xf numFmtId="49" fontId="26" fillId="3" borderId="30" xfId="2" applyNumberFormat="1" applyFont="1" applyFill="1" applyBorder="1"/>
    <xf numFmtId="49" fontId="24" fillId="0" borderId="48" xfId="2" applyNumberFormat="1" applyFont="1" applyFill="1" applyBorder="1"/>
    <xf numFmtId="49" fontId="24" fillId="0" borderId="49" xfId="2" applyNumberFormat="1" applyFont="1" applyBorder="1"/>
    <xf numFmtId="49" fontId="9" fillId="4" borderId="30" xfId="2" applyNumberFormat="1" applyFont="1" applyFill="1" applyBorder="1"/>
    <xf numFmtId="49" fontId="24" fillId="4" borderId="30" xfId="2" applyNumberFormat="1" applyFont="1" applyFill="1" applyBorder="1"/>
    <xf numFmtId="49" fontId="24" fillId="4" borderId="30" xfId="2" applyNumberFormat="1" applyFont="1" applyFill="1" applyBorder="1" applyAlignment="1">
      <alignment horizontal="center"/>
    </xf>
    <xf numFmtId="49" fontId="9" fillId="0" borderId="0" xfId="2" applyNumberFormat="1" applyFont="1" applyFill="1" applyBorder="1"/>
    <xf numFmtId="49" fontId="26" fillId="0" borderId="30" xfId="2" applyNumberFormat="1" applyFont="1" applyBorder="1" applyAlignment="1">
      <alignment horizontal="center"/>
    </xf>
    <xf numFmtId="49" fontId="26" fillId="0" borderId="30" xfId="2" applyNumberFormat="1" applyFont="1" applyBorder="1"/>
    <xf numFmtId="0" fontId="9" fillId="0" borderId="39" xfId="2" applyFont="1" applyBorder="1" applyAlignment="1">
      <alignment horizontal="center"/>
    </xf>
    <xf numFmtId="0" fontId="9" fillId="0" borderId="39" xfId="2" applyFont="1" applyBorder="1"/>
    <xf numFmtId="0" fontId="9" fillId="0" borderId="32" xfId="2" applyFont="1" applyBorder="1"/>
    <xf numFmtId="0" fontId="9" fillId="0" borderId="0" xfId="2" applyFont="1"/>
    <xf numFmtId="0" fontId="24" fillId="0" borderId="0" xfId="2" applyFont="1"/>
    <xf numFmtId="0" fontId="26" fillId="0" borderId="37" xfId="2" applyFont="1" applyBorder="1" applyAlignment="1">
      <alignment horizontal="center"/>
    </xf>
    <xf numFmtId="0" fontId="26" fillId="3" borderId="30" xfId="2" applyFont="1" applyFill="1" applyBorder="1"/>
    <xf numFmtId="0" fontId="26" fillId="0" borderId="30" xfId="2" applyFont="1" applyBorder="1"/>
    <xf numFmtId="0" fontId="26" fillId="0" borderId="30" xfId="2" applyFont="1" applyBorder="1" applyAlignment="1">
      <alignment horizontal="center"/>
    </xf>
    <xf numFmtId="0" fontId="26" fillId="0" borderId="38" xfId="2" applyFont="1" applyBorder="1"/>
    <xf numFmtId="0" fontId="26" fillId="0" borderId="0" xfId="2" applyFont="1" applyBorder="1"/>
    <xf numFmtId="0" fontId="26" fillId="0" borderId="49" xfId="2" applyFont="1" applyBorder="1"/>
    <xf numFmtId="0" fontId="26" fillId="0" borderId="0" xfId="2" applyFont="1"/>
    <xf numFmtId="0" fontId="24" fillId="0" borderId="30" xfId="2" applyFont="1" applyBorder="1" applyAlignment="1">
      <alignment horizontal="center"/>
    </xf>
    <xf numFmtId="0" fontId="24" fillId="0" borderId="30" xfId="2" applyFont="1" applyBorder="1"/>
    <xf numFmtId="0" fontId="24" fillId="0" borderId="49" xfId="2" applyFont="1" applyBorder="1"/>
    <xf numFmtId="0" fontId="24" fillId="0" borderId="0" xfId="2" applyFont="1" applyBorder="1"/>
    <xf numFmtId="0" fontId="24" fillId="0" borderId="37" xfId="2" applyFont="1" applyBorder="1" applyAlignment="1">
      <alignment horizontal="center"/>
    </xf>
    <xf numFmtId="0" fontId="24" fillId="3" borderId="30" xfId="2" applyFont="1" applyFill="1" applyBorder="1"/>
    <xf numFmtId="0" fontId="24" fillId="0" borderId="38" xfId="2" applyFont="1" applyBorder="1"/>
    <xf numFmtId="0" fontId="24" fillId="0" borderId="49" xfId="2" applyFont="1" applyFill="1" applyBorder="1"/>
    <xf numFmtId="49" fontId="24" fillId="0" borderId="0" xfId="2" applyNumberFormat="1" applyFont="1" applyAlignment="1"/>
    <xf numFmtId="49" fontId="24" fillId="0" borderId="0" xfId="2" applyNumberFormat="1" applyFont="1" applyAlignment="1">
      <alignment horizontal="center"/>
    </xf>
    <xf numFmtId="0" fontId="4" fillId="0" borderId="49" xfId="2" applyFont="1" applyBorder="1"/>
    <xf numFmtId="0" fontId="4" fillId="0" borderId="0" xfId="2" applyFont="1"/>
    <xf numFmtId="0" fontId="25" fillId="0" borderId="30" xfId="2" applyFont="1" applyBorder="1" applyAlignment="1">
      <alignment horizontal="center"/>
    </xf>
    <xf numFmtId="0" fontId="25" fillId="0" borderId="30" xfId="2" applyFont="1" applyBorder="1"/>
    <xf numFmtId="49" fontId="25" fillId="0" borderId="30" xfId="2" applyNumberFormat="1" applyFont="1" applyBorder="1" applyAlignment="1">
      <alignment horizontal="center"/>
    </xf>
    <xf numFmtId="14" fontId="4" fillId="0" borderId="0" xfId="2" applyNumberFormat="1" applyFont="1"/>
    <xf numFmtId="14" fontId="4" fillId="0" borderId="49" xfId="2" applyNumberFormat="1" applyFont="1" applyBorder="1"/>
    <xf numFmtId="0" fontId="25" fillId="0" borderId="30" xfId="2" applyFont="1" applyFill="1" applyBorder="1" applyAlignment="1">
      <alignment horizontal="center"/>
    </xf>
    <xf numFmtId="0" fontId="25" fillId="0" borderId="0" xfId="2" applyFont="1"/>
    <xf numFmtId="0" fontId="25" fillId="0" borderId="30" xfId="2" applyFont="1" applyFill="1" applyBorder="1"/>
    <xf numFmtId="0" fontId="25" fillId="0" borderId="30" xfId="2" applyFont="1" applyFill="1" applyBorder="1" applyAlignment="1">
      <alignment horizontal="left"/>
    </xf>
    <xf numFmtId="0" fontId="4" fillId="0" borderId="30" xfId="2" applyFont="1" applyBorder="1" applyAlignment="1">
      <alignment wrapText="1"/>
    </xf>
    <xf numFmtId="0" fontId="4" fillId="0" borderId="30" xfId="2" applyFont="1" applyFill="1" applyBorder="1" applyAlignment="1">
      <alignment horizontal="left"/>
    </xf>
    <xf numFmtId="0" fontId="4" fillId="0" borderId="0" xfId="2" applyFont="1" applyAlignment="1">
      <alignment horizontal="center"/>
    </xf>
    <xf numFmtId="0" fontId="25" fillId="0" borderId="30" xfId="2" applyFont="1" applyBorder="1" applyAlignment="1">
      <alignment vertical="top" wrapText="1"/>
    </xf>
    <xf numFmtId="0" fontId="6" fillId="0" borderId="39" xfId="2" applyFont="1" applyBorder="1" applyAlignment="1">
      <alignment horizontal="center"/>
    </xf>
    <xf numFmtId="0" fontId="6" fillId="0" borderId="39" xfId="2" applyFont="1" applyBorder="1"/>
    <xf numFmtId="49" fontId="6" fillId="0" borderId="39" xfId="2" applyNumberFormat="1" applyFont="1" applyBorder="1" applyAlignment="1">
      <alignment horizontal="center"/>
    </xf>
    <xf numFmtId="0" fontId="6" fillId="0" borderId="0" xfId="2" applyFont="1"/>
    <xf numFmtId="0" fontId="24" fillId="0" borderId="0" xfId="2" applyNumberFormat="1" applyFont="1"/>
    <xf numFmtId="0" fontId="6" fillId="0" borderId="48" xfId="2" applyFont="1" applyBorder="1" applyAlignment="1">
      <alignment horizontal="center"/>
    </xf>
    <xf numFmtId="0" fontId="6" fillId="0" borderId="48" xfId="2" applyFont="1" applyBorder="1"/>
    <xf numFmtId="49" fontId="4" fillId="0" borderId="0" xfId="2" applyNumberFormat="1" applyFont="1" applyBorder="1" applyAlignment="1">
      <alignment horizontal="left"/>
    </xf>
    <xf numFmtId="49" fontId="18" fillId="0" borderId="0" xfId="2" applyNumberFormat="1" applyFont="1"/>
    <xf numFmtId="49" fontId="2" fillId="0" borderId="0" xfId="2" applyNumberFormat="1" applyFont="1"/>
    <xf numFmtId="0" fontId="2" fillId="0" borderId="0" xfId="0" applyFont="1"/>
    <xf numFmtId="49" fontId="2" fillId="0" borderId="0" xfId="2" applyNumberFormat="1" applyFont="1" applyAlignment="1">
      <alignment horizontal="center"/>
    </xf>
    <xf numFmtId="0" fontId="2" fillId="0" borderId="0" xfId="2" applyNumberFormat="1" applyFont="1" applyAlignment="1">
      <alignment horizontal="center"/>
    </xf>
    <xf numFmtId="0" fontId="2" fillId="2" borderId="0" xfId="0" applyFont="1" applyFill="1" applyBorder="1" applyAlignment="1" applyProtection="1">
      <alignment wrapText="1"/>
    </xf>
    <xf numFmtId="49" fontId="9" fillId="0" borderId="0" xfId="0" applyNumberFormat="1" applyFont="1"/>
    <xf numFmtId="1" fontId="3" fillId="2" borderId="22" xfId="0" applyNumberFormat="1" applyFont="1" applyFill="1" applyBorder="1" applyAlignment="1" applyProtection="1">
      <alignment horizontal="center"/>
    </xf>
    <xf numFmtId="0" fontId="3" fillId="2" borderId="10" xfId="0" applyFont="1" applyFill="1" applyBorder="1" applyProtection="1">
      <protection hidden="1"/>
    </xf>
    <xf numFmtId="0" fontId="0" fillId="2" borderId="9" xfId="0" applyFill="1" applyBorder="1" applyProtection="1">
      <protection hidden="1"/>
    </xf>
    <xf numFmtId="0" fontId="0" fillId="2" borderId="0" xfId="0" applyFill="1" applyBorder="1" applyProtection="1">
      <protection hidden="1"/>
    </xf>
    <xf numFmtId="0" fontId="0" fillId="2" borderId="10" xfId="0" applyFill="1" applyBorder="1" applyProtection="1">
      <protection hidden="1"/>
    </xf>
    <xf numFmtId="0" fontId="2" fillId="0" borderId="0" xfId="0" applyFont="1" applyAlignment="1">
      <alignment horizontal="justify"/>
    </xf>
    <xf numFmtId="49" fontId="2" fillId="0" borderId="0" xfId="2" applyNumberFormat="1" applyFont="1" applyAlignment="1">
      <alignment wrapText="1"/>
    </xf>
    <xf numFmtId="0" fontId="4" fillId="0" borderId="0" xfId="2" applyFont="1" applyBorder="1" applyAlignment="1">
      <alignment vertical="top" wrapText="1"/>
    </xf>
    <xf numFmtId="0" fontId="24" fillId="0" borderId="0" xfId="2" applyBorder="1"/>
    <xf numFmtId="0" fontId="9" fillId="0" borderId="31" xfId="2" applyFont="1" applyBorder="1" applyAlignment="1">
      <alignment horizontal="center"/>
    </xf>
    <xf numFmtId="0" fontId="2" fillId="0" borderId="30" xfId="2" applyFont="1" applyBorder="1" applyAlignment="1">
      <alignment horizontal="center"/>
    </xf>
    <xf numFmtId="0" fontId="9" fillId="0" borderId="30" xfId="2" applyFont="1" applyBorder="1" applyAlignment="1">
      <alignment vertical="top" wrapText="1"/>
    </xf>
    <xf numFmtId="0" fontId="2" fillId="0" borderId="30" xfId="2" applyFont="1" applyBorder="1" applyAlignment="1">
      <alignment vertical="top" wrapText="1"/>
    </xf>
    <xf numFmtId="0" fontId="9" fillId="0" borderId="0" xfId="2" applyFont="1" applyBorder="1" applyAlignment="1">
      <alignment vertical="top"/>
    </xf>
    <xf numFmtId="49" fontId="33" fillId="0" borderId="0" xfId="2" applyNumberFormat="1" applyFont="1"/>
    <xf numFmtId="0" fontId="2" fillId="0" borderId="0" xfId="2" applyNumberFormat="1" applyFont="1"/>
    <xf numFmtId="0" fontId="34" fillId="0" borderId="0" xfId="0" applyFont="1"/>
    <xf numFmtId="49" fontId="35" fillId="0" borderId="0" xfId="2" applyNumberFormat="1" applyFont="1" applyAlignment="1">
      <alignment horizontal="left"/>
    </xf>
    <xf numFmtId="0" fontId="35" fillId="0" borderId="0" xfId="0" applyFont="1" applyAlignment="1">
      <alignment horizontal="left"/>
    </xf>
    <xf numFmtId="0" fontId="0" fillId="0" borderId="30" xfId="0" applyBorder="1"/>
    <xf numFmtId="49" fontId="3" fillId="0" borderId="30" xfId="2" applyNumberFormat="1" applyFont="1" applyBorder="1" applyAlignment="1">
      <alignment horizontal="center"/>
    </xf>
    <xf numFmtId="0" fontId="8" fillId="0" borderId="30" xfId="2" applyFont="1" applyBorder="1" applyAlignment="1">
      <alignment horizontal="center"/>
    </xf>
    <xf numFmtId="0" fontId="8" fillId="0" borderId="30" xfId="2" applyFont="1" applyBorder="1"/>
    <xf numFmtId="0" fontId="1" fillId="0" borderId="0" xfId="44"/>
    <xf numFmtId="0" fontId="6" fillId="0" borderId="82" xfId="2" applyFont="1" applyBorder="1"/>
    <xf numFmtId="0" fontId="6" fillId="0" borderId="49" xfId="2" applyFont="1" applyBorder="1"/>
    <xf numFmtId="0" fontId="6" fillId="0" borderId="0" xfId="2" applyFont="1" applyBorder="1" applyAlignment="1">
      <alignment horizontal="center"/>
    </xf>
    <xf numFmtId="49" fontId="6" fillId="0" borderId="0" xfId="2" applyNumberFormat="1" applyFont="1" applyBorder="1" applyAlignment="1">
      <alignment horizontal="center"/>
    </xf>
    <xf numFmtId="49" fontId="4" fillId="0" borderId="0" xfId="2" applyNumberFormat="1" applyFont="1" applyBorder="1" applyAlignment="1">
      <alignment horizontal="center"/>
    </xf>
    <xf numFmtId="0" fontId="4" fillId="0" borderId="0" xfId="2" applyFont="1" applyBorder="1" applyAlignment="1">
      <alignment horizontal="center"/>
    </xf>
    <xf numFmtId="0" fontId="4" fillId="2" borderId="0" xfId="0" applyFont="1" applyFill="1" applyBorder="1" applyAlignment="1" applyProtection="1">
      <alignment horizontal="right"/>
    </xf>
    <xf numFmtId="0" fontId="4" fillId="0" borderId="9" xfId="0" applyFont="1" applyFill="1" applyBorder="1" applyProtection="1"/>
    <xf numFmtId="0" fontId="4" fillId="0" borderId="0" xfId="0" applyFont="1" applyFill="1" applyBorder="1" applyAlignment="1" applyProtection="1">
      <alignment horizontal="left"/>
      <protection locked="0"/>
    </xf>
    <xf numFmtId="0" fontId="3" fillId="2" borderId="25" xfId="0" applyFont="1" applyFill="1" applyBorder="1" applyProtection="1"/>
    <xf numFmtId="0" fontId="0" fillId="0" borderId="10" xfId="0" applyBorder="1" applyProtection="1"/>
    <xf numFmtId="0" fontId="8" fillId="0" borderId="10" xfId="0" applyFont="1" applyBorder="1" applyProtection="1"/>
    <xf numFmtId="0" fontId="3" fillId="0" borderId="10" xfId="0" applyFont="1" applyBorder="1" applyProtection="1"/>
    <xf numFmtId="0" fontId="4" fillId="0" borderId="0" xfId="0" applyFont="1" applyFill="1" applyBorder="1" applyProtection="1"/>
    <xf numFmtId="0" fontId="3" fillId="0" borderId="10" xfId="0" applyFont="1" applyBorder="1" applyAlignment="1" applyProtection="1">
      <alignment horizontal="left" vertical="top"/>
    </xf>
    <xf numFmtId="0" fontId="4" fillId="2" borderId="0" xfId="0" applyFont="1" applyFill="1" applyBorder="1" applyAlignment="1" applyProtection="1">
      <alignment vertical="center"/>
    </xf>
    <xf numFmtId="0" fontId="0" fillId="0" borderId="10" xfId="0" applyBorder="1" applyAlignment="1">
      <alignment vertical="top"/>
    </xf>
    <xf numFmtId="0" fontId="4" fillId="2" borderId="56" xfId="0" applyFont="1" applyFill="1" applyBorder="1" applyAlignment="1" applyProtection="1"/>
    <xf numFmtId="0" fontId="4" fillId="2" borderId="0" xfId="0" applyFont="1" applyFill="1" applyBorder="1" applyAlignment="1" applyProtection="1"/>
    <xf numFmtId="0" fontId="4" fillId="0" borderId="0" xfId="0" applyFont="1" applyFill="1" applyBorder="1" applyAlignment="1" applyProtection="1">
      <alignment horizontal="right"/>
    </xf>
    <xf numFmtId="0" fontId="3" fillId="2" borderId="88" xfId="0" applyFont="1" applyFill="1" applyBorder="1" applyProtection="1"/>
    <xf numFmtId="0" fontId="4" fillId="2" borderId="22" xfId="0" applyFont="1" applyFill="1" applyBorder="1" applyProtection="1"/>
    <xf numFmtId="0" fontId="3" fillId="2" borderId="22" xfId="0" applyFont="1" applyFill="1" applyBorder="1" applyProtection="1"/>
    <xf numFmtId="0" fontId="4" fillId="0" borderId="0" xfId="0" applyFont="1" applyFill="1" applyBorder="1" applyAlignment="1" applyProtection="1"/>
    <xf numFmtId="1" fontId="4" fillId="0" borderId="17" xfId="0" applyNumberFormat="1" applyFont="1" applyFill="1" applyBorder="1" applyAlignment="1" applyProtection="1">
      <alignment horizontal="left"/>
      <protection locked="0"/>
    </xf>
    <xf numFmtId="1" fontId="4" fillId="0" borderId="25" xfId="0" applyNumberFormat="1" applyFont="1" applyFill="1" applyBorder="1" applyAlignment="1" applyProtection="1">
      <alignment horizontal="left"/>
      <protection locked="0"/>
    </xf>
    <xf numFmtId="14" fontId="4" fillId="0" borderId="25" xfId="0" applyNumberFormat="1" applyFont="1" applyFill="1" applyBorder="1" applyAlignment="1" applyProtection="1">
      <alignment horizontal="left"/>
      <protection locked="0"/>
    </xf>
    <xf numFmtId="2" fontId="4" fillId="0" borderId="16" xfId="0" applyNumberFormat="1" applyFont="1" applyFill="1" applyBorder="1" applyAlignment="1" applyProtection="1">
      <alignment horizontal="left"/>
      <protection locked="0"/>
    </xf>
    <xf numFmtId="165" fontId="4" fillId="0" borderId="16" xfId="0" applyNumberFormat="1" applyFont="1" applyFill="1" applyBorder="1" applyAlignment="1" applyProtection="1">
      <alignment horizontal="left"/>
      <protection locked="0"/>
    </xf>
    <xf numFmtId="1" fontId="4" fillId="0" borderId="1" xfId="0" applyNumberFormat="1" applyFont="1" applyFill="1" applyBorder="1" applyAlignment="1" applyProtection="1">
      <alignment horizontal="left"/>
      <protection locked="0"/>
    </xf>
    <xf numFmtId="1" fontId="4" fillId="2" borderId="1" xfId="0" applyNumberFormat="1" applyFont="1" applyFill="1" applyBorder="1" applyAlignment="1" applyProtection="1">
      <alignment horizontal="left"/>
      <protection locked="0"/>
    </xf>
    <xf numFmtId="0" fontId="4" fillId="2" borderId="17" xfId="0"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xf numFmtId="0" fontId="4" fillId="5" borderId="17" xfId="0" applyFont="1" applyFill="1" applyBorder="1" applyAlignment="1" applyProtection="1">
      <alignment horizontal="center"/>
      <protection locked="0"/>
    </xf>
    <xf numFmtId="0" fontId="4" fillId="5" borderId="24" xfId="0" applyFont="1" applyFill="1" applyBorder="1" applyAlignment="1" applyProtection="1">
      <alignment horizontal="center"/>
      <protection locked="0"/>
    </xf>
    <xf numFmtId="165" fontId="4" fillId="0" borderId="17" xfId="0" applyNumberFormat="1" applyFont="1" applyFill="1" applyBorder="1" applyAlignment="1" applyProtection="1">
      <alignment horizontal="center"/>
      <protection locked="0"/>
    </xf>
    <xf numFmtId="165" fontId="4" fillId="0" borderId="18" xfId="0" applyNumberFormat="1" applyFont="1" applyFill="1" applyBorder="1" applyAlignment="1" applyProtection="1">
      <alignment horizontal="center"/>
      <protection locked="0"/>
    </xf>
    <xf numFmtId="165" fontId="4" fillId="0" borderId="24" xfId="0" applyNumberFormat="1" applyFont="1" applyFill="1" applyBorder="1" applyAlignment="1" applyProtection="1">
      <alignment horizontal="center"/>
      <protection locked="0"/>
    </xf>
    <xf numFmtId="0" fontId="19" fillId="0" borderId="84" xfId="0" applyFont="1" applyFill="1" applyBorder="1" applyAlignment="1" applyProtection="1">
      <alignment horizontal="center"/>
      <protection locked="0"/>
    </xf>
    <xf numFmtId="0" fontId="19" fillId="0" borderId="28" xfId="0" applyFont="1" applyFill="1" applyBorder="1" applyAlignment="1" applyProtection="1">
      <alignment horizontal="center"/>
      <protection locked="0"/>
    </xf>
    <xf numFmtId="0" fontId="4" fillId="2" borderId="0" xfId="0" applyFont="1" applyFill="1" applyBorder="1" applyAlignment="1" applyProtection="1">
      <alignment horizontal="left" vertical="center"/>
    </xf>
    <xf numFmtId="0" fontId="3" fillId="0" borderId="17" xfId="0" applyFont="1" applyFill="1" applyBorder="1" applyAlignment="1" applyProtection="1">
      <protection locked="0"/>
    </xf>
    <xf numFmtId="0" fontId="3" fillId="0" borderId="18" xfId="0" applyFont="1" applyFill="1" applyBorder="1" applyAlignment="1" applyProtection="1">
      <protection locked="0"/>
    </xf>
    <xf numFmtId="0" fontId="3" fillId="0" borderId="24" xfId="0" applyFont="1" applyFill="1" applyBorder="1" applyAlignment="1" applyProtection="1">
      <protection locked="0"/>
    </xf>
    <xf numFmtId="0" fontId="3" fillId="0" borderId="83" xfId="0" applyFont="1" applyFill="1" applyBorder="1" applyAlignment="1" applyProtection="1">
      <protection locked="0"/>
    </xf>
    <xf numFmtId="0" fontId="0" fillId="0" borderId="24" xfId="0" applyBorder="1" applyAlignment="1"/>
    <xf numFmtId="165" fontId="4" fillId="0" borderId="17" xfId="0" applyNumberFormat="1" applyFont="1" applyFill="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0" fontId="3" fillId="0" borderId="65" xfId="0" applyFont="1" applyFill="1" applyBorder="1" applyAlignment="1" applyProtection="1">
      <protection locked="0"/>
    </xf>
    <xf numFmtId="0" fontId="3" fillId="0" borderId="1" xfId="0" applyFont="1" applyFill="1" applyBorder="1" applyAlignment="1" applyProtection="1">
      <protection locked="0"/>
    </xf>
    <xf numFmtId="0" fontId="21" fillId="2" borderId="17" xfId="0" applyFont="1" applyFill="1" applyBorder="1" applyAlignment="1" applyProtection="1">
      <alignment horizontal="center"/>
      <protection locked="0"/>
    </xf>
    <xf numFmtId="0" fontId="21" fillId="2" borderId="25" xfId="0" applyFont="1" applyFill="1" applyBorder="1" applyAlignment="1" applyProtection="1">
      <alignment horizontal="center"/>
      <protection locked="0"/>
    </xf>
    <xf numFmtId="0" fontId="12" fillId="2" borderId="0" xfId="0" applyFont="1" applyFill="1" applyBorder="1" applyAlignment="1" applyProtection="1">
      <alignment horizontal="center"/>
    </xf>
    <xf numFmtId="0" fontId="12" fillId="2" borderId="10" xfId="0" applyFont="1" applyFill="1" applyBorder="1" applyAlignment="1" applyProtection="1">
      <alignment horizontal="center"/>
    </xf>
    <xf numFmtId="0" fontId="17" fillId="0" borderId="68" xfId="0" applyFont="1" applyFill="1" applyBorder="1" applyAlignment="1" applyProtection="1">
      <alignment horizontal="center" vertical="center"/>
    </xf>
    <xf numFmtId="0" fontId="17" fillId="0" borderId="69" xfId="0" applyFont="1" applyFill="1" applyBorder="1" applyAlignment="1" applyProtection="1">
      <alignment horizontal="center" vertical="center"/>
    </xf>
    <xf numFmtId="0" fontId="17" fillId="0" borderId="70" xfId="0" applyFont="1" applyFill="1" applyBorder="1" applyAlignment="1" applyProtection="1">
      <alignment horizontal="center" vertical="center"/>
    </xf>
    <xf numFmtId="49" fontId="4" fillId="0" borderId="17" xfId="0" applyNumberFormat="1" applyFont="1" applyFill="1" applyBorder="1" applyAlignment="1" applyProtection="1">
      <alignment horizontal="left"/>
      <protection locked="0"/>
    </xf>
    <xf numFmtId="49" fontId="4" fillId="0" borderId="25" xfId="0" applyNumberFormat="1" applyFont="1" applyFill="1" applyBorder="1" applyAlignment="1" applyProtection="1">
      <alignment horizontal="left"/>
      <protection locked="0"/>
    </xf>
    <xf numFmtId="0" fontId="19" fillId="0" borderId="17" xfId="0" applyFont="1" applyFill="1" applyBorder="1" applyAlignment="1" applyProtection="1">
      <alignment horizontal="left"/>
      <protection locked="0"/>
    </xf>
    <xf numFmtId="0" fontId="19" fillId="0" borderId="18" xfId="0" applyFont="1" applyFill="1" applyBorder="1" applyAlignment="1" applyProtection="1">
      <alignment horizontal="left"/>
      <protection locked="0"/>
    </xf>
    <xf numFmtId="0" fontId="19" fillId="0" borderId="24" xfId="0" applyFont="1" applyFill="1" applyBorder="1" applyAlignment="1" applyProtection="1">
      <alignment horizontal="left"/>
      <protection locked="0"/>
    </xf>
    <xf numFmtId="0" fontId="19" fillId="2" borderId="85" xfId="0" applyFont="1" applyFill="1" applyBorder="1" applyAlignment="1" applyProtection="1">
      <alignment horizontal="center"/>
      <protection locked="0"/>
    </xf>
    <xf numFmtId="0" fontId="19" fillId="2" borderId="86" xfId="0" applyFont="1" applyFill="1" applyBorder="1" applyAlignment="1" applyProtection="1">
      <alignment horizontal="center"/>
      <protection locked="0"/>
    </xf>
    <xf numFmtId="0" fontId="19" fillId="2" borderId="87" xfId="0" applyFont="1" applyFill="1" applyBorder="1" applyAlignment="1" applyProtection="1">
      <alignment horizontal="center"/>
      <protection locked="0"/>
    </xf>
    <xf numFmtId="0" fontId="19" fillId="0" borderId="17" xfId="0" applyFont="1" applyFill="1" applyBorder="1" applyAlignment="1" applyProtection="1">
      <alignment horizontal="center"/>
      <protection locked="0"/>
    </xf>
    <xf numFmtId="0" fontId="19" fillId="0" borderId="18" xfId="0" applyFont="1" applyFill="1" applyBorder="1" applyAlignment="1" applyProtection="1">
      <alignment horizontal="center"/>
      <protection locked="0"/>
    </xf>
    <xf numFmtId="0" fontId="19" fillId="0" borderId="24" xfId="0" applyFont="1" applyFill="1" applyBorder="1" applyAlignment="1" applyProtection="1">
      <alignment horizontal="center"/>
      <protection locked="0"/>
    </xf>
    <xf numFmtId="0" fontId="28" fillId="2" borderId="0" xfId="0" applyFont="1" applyFill="1" applyBorder="1" applyAlignment="1" applyProtection="1">
      <alignment horizontal="center" vertical="center"/>
    </xf>
    <xf numFmtId="0" fontId="4" fillId="0" borderId="17" xfId="0" applyFont="1" applyFill="1" applyBorder="1" applyAlignment="1" applyProtection="1">
      <alignment horizontal="left"/>
      <protection locked="0"/>
    </xf>
    <xf numFmtId="0" fontId="4" fillId="0" borderId="25" xfId="0" applyFont="1" applyFill="1" applyBorder="1" applyAlignment="1" applyProtection="1">
      <alignment horizontal="left"/>
      <protection locked="0"/>
    </xf>
    <xf numFmtId="0" fontId="4" fillId="0" borderId="18" xfId="0" applyFont="1" applyFill="1" applyBorder="1" applyAlignment="1" applyProtection="1">
      <alignment horizontal="left"/>
      <protection locked="0"/>
    </xf>
    <xf numFmtId="0" fontId="4" fillId="0" borderId="24" xfId="0" applyFont="1" applyFill="1" applyBorder="1" applyAlignment="1" applyProtection="1">
      <alignment horizontal="left"/>
      <protection locked="0"/>
    </xf>
    <xf numFmtId="0" fontId="4" fillId="2" borderId="0" xfId="0" applyFont="1" applyFill="1" applyBorder="1" applyAlignment="1" applyProtection="1">
      <alignment horizontal="center" vertical="top"/>
    </xf>
    <xf numFmtId="0" fontId="19" fillId="2" borderId="17" xfId="0" applyFont="1" applyFill="1" applyBorder="1" applyAlignment="1" applyProtection="1">
      <alignment horizontal="left"/>
      <protection locked="0"/>
    </xf>
    <xf numFmtId="0" fontId="19" fillId="2" borderId="18" xfId="0" applyFont="1" applyFill="1" applyBorder="1" applyAlignment="1" applyProtection="1">
      <alignment horizontal="left"/>
      <protection locked="0"/>
    </xf>
    <xf numFmtId="0" fontId="19" fillId="2" borderId="24" xfId="0" applyFont="1" applyFill="1" applyBorder="1" applyAlignment="1" applyProtection="1">
      <alignment horizontal="left"/>
      <protection locked="0"/>
    </xf>
    <xf numFmtId="0" fontId="19" fillId="0" borderId="89" xfId="0" applyFont="1" applyFill="1" applyBorder="1" applyAlignment="1" applyProtection="1">
      <alignment horizontal="left"/>
      <protection locked="0"/>
    </xf>
    <xf numFmtId="0" fontId="4" fillId="2" borderId="0" xfId="0" applyFont="1" applyFill="1" applyBorder="1" applyAlignment="1" applyProtection="1">
      <alignment horizontal="left"/>
    </xf>
    <xf numFmtId="0" fontId="4" fillId="0" borderId="17" xfId="0" applyFont="1" applyFill="1" applyBorder="1" applyAlignment="1" applyProtection="1">
      <alignment horizontal="left"/>
    </xf>
    <xf numFmtId="0" fontId="4" fillId="0" borderId="25" xfId="0" applyFont="1" applyFill="1" applyBorder="1" applyAlignment="1" applyProtection="1">
      <alignment horizontal="left"/>
    </xf>
    <xf numFmtId="0" fontId="10" fillId="0" borderId="17" xfId="1" applyFill="1" applyBorder="1" applyAlignment="1" applyProtection="1">
      <alignment horizontal="left"/>
      <protection locked="0"/>
    </xf>
    <xf numFmtId="0" fontId="4" fillId="0" borderId="64" xfId="0" applyFont="1" applyFill="1" applyBorder="1" applyAlignment="1" applyProtection="1">
      <alignment horizontal="left"/>
      <protection locked="0"/>
    </xf>
    <xf numFmtId="0" fontId="4" fillId="0" borderId="29" xfId="0" applyFont="1" applyFill="1" applyBorder="1" applyAlignment="1" applyProtection="1">
      <alignment horizontal="left"/>
      <protection locked="0"/>
    </xf>
    <xf numFmtId="0" fontId="4" fillId="0" borderId="28" xfId="0" applyFont="1" applyFill="1" applyBorder="1" applyAlignment="1" applyProtection="1">
      <alignment horizontal="left"/>
      <protection locked="0"/>
    </xf>
    <xf numFmtId="0" fontId="19" fillId="0" borderId="65" xfId="0" applyFont="1" applyFill="1" applyBorder="1" applyAlignment="1" applyProtection="1">
      <alignment horizontal="left"/>
      <protection locked="0"/>
    </xf>
    <xf numFmtId="0" fontId="19" fillId="0" borderId="1" xfId="0" applyFont="1" applyFill="1" applyBorder="1" applyAlignment="1" applyProtection="1">
      <alignment horizontal="left"/>
      <protection locked="0"/>
    </xf>
    <xf numFmtId="165" fontId="4" fillId="0" borderId="17" xfId="0" applyNumberFormat="1" applyFont="1" applyBorder="1" applyAlignment="1" applyProtection="1">
      <alignment horizontal="left"/>
      <protection locked="0"/>
    </xf>
    <xf numFmtId="165" fontId="4" fillId="0" borderId="25" xfId="0" applyNumberFormat="1" applyFont="1" applyBorder="1" applyAlignment="1" applyProtection="1">
      <alignment horizontal="left"/>
      <protection locked="0"/>
    </xf>
    <xf numFmtId="0" fontId="4" fillId="0" borderId="66" xfId="0" applyFont="1" applyFill="1" applyBorder="1" applyAlignment="1" applyProtection="1">
      <alignment horizontal="left"/>
      <protection locked="0"/>
    </xf>
    <xf numFmtId="0" fontId="4" fillId="0" borderId="67" xfId="0" applyFont="1" applyFill="1" applyBorder="1" applyAlignment="1" applyProtection="1">
      <alignment horizontal="left"/>
      <protection locked="0"/>
    </xf>
    <xf numFmtId="0" fontId="19" fillId="0" borderId="71" xfId="0" applyFont="1" applyFill="1" applyBorder="1" applyAlignment="1" applyProtection="1">
      <alignment horizontal="left"/>
      <protection locked="0"/>
    </xf>
    <xf numFmtId="0" fontId="19" fillId="0" borderId="72" xfId="0" applyFont="1" applyFill="1" applyBorder="1" applyAlignment="1" applyProtection="1">
      <alignment horizontal="left"/>
      <protection locked="0"/>
    </xf>
    <xf numFmtId="0" fontId="6" fillId="2" borderId="23" xfId="0" applyFont="1" applyFill="1" applyBorder="1" applyAlignment="1" applyProtection="1">
      <alignment horizontal="left"/>
    </xf>
    <xf numFmtId="0" fontId="6" fillId="2" borderId="22" xfId="0" applyFont="1" applyFill="1" applyBorder="1" applyAlignment="1" applyProtection="1">
      <alignment horizontal="left"/>
    </xf>
    <xf numFmtId="0" fontId="4" fillId="2" borderId="53" xfId="0" applyFont="1" applyFill="1" applyBorder="1" applyAlignment="1" applyProtection="1">
      <alignment horizontal="left" vertical="center"/>
    </xf>
    <xf numFmtId="0" fontId="4" fillId="2" borderId="54" xfId="0" applyFont="1" applyFill="1" applyBorder="1" applyAlignment="1" applyProtection="1">
      <alignment horizontal="left" vertical="center"/>
    </xf>
    <xf numFmtId="0" fontId="4" fillId="2" borderId="55" xfId="0" applyFont="1" applyFill="1" applyBorder="1" applyAlignment="1" applyProtection="1">
      <alignment horizontal="left" vertical="center"/>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19" fillId="0" borderId="22" xfId="0" applyFont="1" applyFill="1" applyBorder="1" applyAlignment="1" applyProtection="1">
      <alignment horizontal="center"/>
      <protection locked="0"/>
    </xf>
    <xf numFmtId="164" fontId="22" fillId="2" borderId="10" xfId="0" applyNumberFormat="1" applyFont="1" applyFill="1" applyBorder="1" applyAlignment="1" applyProtection="1">
      <alignment horizontal="left"/>
    </xf>
    <xf numFmtId="164" fontId="22" fillId="2" borderId="12" xfId="0" applyNumberFormat="1" applyFont="1" applyFill="1" applyBorder="1" applyAlignment="1" applyProtection="1">
      <alignment horizontal="left"/>
    </xf>
    <xf numFmtId="0" fontId="23" fillId="2" borderId="58" xfId="0" applyFont="1" applyFill="1" applyBorder="1" applyAlignment="1" applyProtection="1">
      <alignment horizontal="left"/>
      <protection locked="0"/>
    </xf>
    <xf numFmtId="0" fontId="23" fillId="2" borderId="59" xfId="0" applyFont="1" applyFill="1" applyBorder="1" applyAlignment="1" applyProtection="1">
      <alignment horizontal="left"/>
      <protection locked="0"/>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9" xfId="0" applyFont="1" applyFill="1" applyBorder="1" applyAlignment="1" applyProtection="1">
      <alignment horizontal="left"/>
    </xf>
    <xf numFmtId="0" fontId="31" fillId="2" borderId="9" xfId="0" applyFont="1" applyFill="1" applyBorder="1" applyAlignment="1" applyProtection="1">
      <alignment horizontal="left"/>
    </xf>
    <xf numFmtId="0" fontId="31" fillId="2" borderId="0" xfId="0" applyFont="1" applyFill="1" applyBorder="1" applyAlignment="1" applyProtection="1">
      <alignment horizontal="left"/>
    </xf>
    <xf numFmtId="0" fontId="31" fillId="2" borderId="13" xfId="0" applyFont="1" applyFill="1" applyBorder="1" applyAlignment="1" applyProtection="1">
      <alignment horizontal="left"/>
    </xf>
    <xf numFmtId="0" fontId="31" fillId="2" borderId="4" xfId="0" applyFont="1" applyFill="1" applyBorder="1" applyAlignment="1" applyProtection="1">
      <alignment horizontal="left"/>
    </xf>
    <xf numFmtId="0" fontId="4" fillId="2" borderId="62" xfId="0" applyFont="1" applyFill="1" applyBorder="1" applyAlignment="1" applyProtection="1">
      <alignment horizontal="left"/>
      <protection locked="0"/>
    </xf>
    <xf numFmtId="0" fontId="4" fillId="2" borderId="63" xfId="0" applyFont="1" applyFill="1" applyBorder="1" applyAlignment="1" applyProtection="1">
      <alignment horizontal="left"/>
      <protection locked="0"/>
    </xf>
    <xf numFmtId="0" fontId="4" fillId="2" borderId="58" xfId="0" applyFont="1" applyFill="1" applyBorder="1" applyAlignment="1" applyProtection="1">
      <alignment horizontal="left"/>
      <protection locked="0"/>
    </xf>
    <xf numFmtId="0" fontId="4" fillId="2" borderId="59" xfId="0" applyFont="1" applyFill="1" applyBorder="1" applyAlignment="1" applyProtection="1">
      <alignment horizontal="left"/>
      <protection locked="0"/>
    </xf>
    <xf numFmtId="0" fontId="3" fillId="2" borderId="64"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28" xfId="0" applyFont="1" applyFill="1" applyBorder="1" applyAlignment="1" applyProtection="1">
      <alignment horizontal="center"/>
      <protection locked="0"/>
    </xf>
    <xf numFmtId="0" fontId="3" fillId="2" borderId="51" xfId="0" applyFont="1" applyFill="1" applyBorder="1" applyAlignment="1" applyProtection="1">
      <alignment horizontal="center"/>
      <protection locked="0"/>
    </xf>
    <xf numFmtId="0" fontId="3" fillId="2" borderId="50" xfId="0" applyFont="1" applyFill="1" applyBorder="1" applyAlignment="1" applyProtection="1">
      <alignment horizontal="center"/>
      <protection locked="0"/>
    </xf>
    <xf numFmtId="0" fontId="3" fillId="2" borderId="52" xfId="0" applyFont="1" applyFill="1" applyBorder="1" applyAlignment="1" applyProtection="1">
      <alignment horizontal="center"/>
      <protection locked="0"/>
    </xf>
    <xf numFmtId="0" fontId="4" fillId="0" borderId="17" xfId="0" applyNumberFormat="1" applyFont="1" applyFill="1" applyBorder="1" applyAlignment="1" applyProtection="1">
      <alignment horizontal="left"/>
      <protection locked="0"/>
    </xf>
    <xf numFmtId="0" fontId="4" fillId="0" borderId="25" xfId="0" applyNumberFormat="1" applyFont="1" applyFill="1" applyBorder="1" applyAlignment="1" applyProtection="1">
      <alignment horizontal="left"/>
      <protection locked="0"/>
    </xf>
    <xf numFmtId="0" fontId="4" fillId="0" borderId="0" xfId="0" quotePrefix="1" applyFont="1" applyFill="1" applyBorder="1" applyAlignment="1" applyProtection="1">
      <alignment horizontal="left"/>
    </xf>
    <xf numFmtId="0" fontId="4" fillId="0" borderId="0" xfId="0" applyFont="1" applyFill="1" applyBorder="1" applyAlignment="1" applyProtection="1">
      <alignment horizontal="left"/>
    </xf>
    <xf numFmtId="0" fontId="4" fillId="0" borderId="57" xfId="0" applyFont="1" applyFill="1" applyBorder="1" applyAlignment="1" applyProtection="1">
      <alignment horizontal="left"/>
    </xf>
    <xf numFmtId="0" fontId="4" fillId="2" borderId="0" xfId="0" applyFont="1" applyFill="1" applyBorder="1" applyAlignment="1" applyProtection="1">
      <alignment horizontal="right" vertical="top"/>
    </xf>
    <xf numFmtId="0" fontId="4" fillId="2" borderId="10" xfId="0" applyFont="1" applyFill="1" applyBorder="1" applyAlignment="1" applyProtection="1">
      <alignment horizontal="right" vertical="top"/>
    </xf>
    <xf numFmtId="0" fontId="6" fillId="0" borderId="23" xfId="0" applyFont="1" applyBorder="1" applyAlignment="1" applyProtection="1">
      <alignment horizontal="left"/>
    </xf>
    <xf numFmtId="0" fontId="6" fillId="0" borderId="22" xfId="0" applyFont="1" applyBorder="1" applyAlignment="1" applyProtection="1">
      <alignment horizontal="left"/>
    </xf>
    <xf numFmtId="0" fontId="4" fillId="2" borderId="10" xfId="0" applyFont="1" applyFill="1" applyBorder="1" applyAlignment="1" applyProtection="1">
      <alignment horizontal="left"/>
    </xf>
    <xf numFmtId="0" fontId="19" fillId="2" borderId="60"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20" fillId="0" borderId="22"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51" xfId="0" applyFont="1" applyBorder="1" applyAlignment="1" applyProtection="1">
      <alignment vertical="top" wrapText="1"/>
      <protection locked="0"/>
    </xf>
    <xf numFmtId="0" fontId="20" fillId="0" borderId="50" xfId="0" applyFont="1" applyBorder="1" applyAlignment="1" applyProtection="1">
      <alignment vertical="top" wrapText="1"/>
      <protection locked="0"/>
    </xf>
    <xf numFmtId="0" fontId="20" fillId="0" borderId="61" xfId="0" applyFont="1" applyBorder="1" applyAlignment="1" applyProtection="1">
      <alignment vertical="top" wrapText="1"/>
      <protection locked="0"/>
    </xf>
    <xf numFmtId="165" fontId="4" fillId="2" borderId="62" xfId="0" applyNumberFormat="1" applyFont="1" applyFill="1" applyBorder="1" applyAlignment="1" applyProtection="1">
      <alignment horizontal="left"/>
      <protection locked="0"/>
    </xf>
    <xf numFmtId="165" fontId="4" fillId="2" borderId="63" xfId="0" applyNumberFormat="1" applyFont="1" applyFill="1" applyBorder="1" applyAlignment="1" applyProtection="1">
      <alignment horizontal="left"/>
      <protection locked="0"/>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erekening" xfId="14" builtinId="22" customBuiltin="1"/>
    <cellStyle name="Controlecel" xfId="16" builtinId="23" customBuiltin="1"/>
    <cellStyle name="Gekoppelde cel" xfId="15" builtinId="24" customBuiltin="1"/>
    <cellStyle name="Goed" xfId="9" builtinId="26" customBuiltin="1"/>
    <cellStyle name="Hyperlink" xfId="1" builtinId="8"/>
    <cellStyle name="Invoer" xfId="12" builtinId="20" customBuiltin="1"/>
    <cellStyle name="Kop 1" xfId="5" builtinId="16" customBuiltin="1"/>
    <cellStyle name="Kop 2" xfId="6" builtinId="17" customBuiltin="1"/>
    <cellStyle name="Kop 3" xfId="7" builtinId="18" customBuiltin="1"/>
    <cellStyle name="Kop 4" xfId="8" builtinId="19" customBuiltin="1"/>
    <cellStyle name="Neutraal" xfId="11" builtinId="28" customBuiltin="1"/>
    <cellStyle name="Notitie 2" xfId="45"/>
    <cellStyle name="Ongeldig" xfId="10" builtinId="27" customBuiltin="1"/>
    <cellStyle name="Standaard" xfId="0" builtinId="0"/>
    <cellStyle name="Standaard 2" xfId="2"/>
    <cellStyle name="Standaard 3" xfId="44"/>
    <cellStyle name="Standaard_VKI-formulier_Vleeskuikens_meest actuele versie, al dan niet gepubliceerd 2" xfId="3"/>
    <cellStyle name="Titel" xfId="4" builtinId="15" customBuiltin="1"/>
    <cellStyle name="Totaal" xfId="19" builtinId="25" customBuiltin="1"/>
    <cellStyle name="Uitvoer" xfId="13" builtinId="21" customBuiltin="1"/>
    <cellStyle name="Verklarende tekst" xfId="18" builtinId="53" customBuiltin="1"/>
    <cellStyle name="Waarschuwingsteks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72</xdr:row>
          <xdr:rowOff>28575</xdr:rowOff>
        </xdr:from>
        <xdr:to>
          <xdr:col>5</xdr:col>
          <xdr:colOff>57150</xdr:colOff>
          <xdr:row>73</xdr:row>
          <xdr:rowOff>190500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geen toestemming tot aanvoer op het slachthuis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73</xdr:row>
          <xdr:rowOff>161925</xdr:rowOff>
        </xdr:from>
        <xdr:to>
          <xdr:col>2</xdr:col>
          <xdr:colOff>66675</xdr:colOff>
          <xdr:row>74</xdr:row>
          <xdr:rowOff>152400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opmerkingen: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79</xdr:row>
          <xdr:rowOff>190500</xdr:rowOff>
        </xdr:from>
        <xdr:to>
          <xdr:col>2</xdr:col>
          <xdr:colOff>57150</xdr:colOff>
          <xdr:row>81</xdr:row>
          <xdr:rowOff>19050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80</xdr:row>
          <xdr:rowOff>123825</xdr:rowOff>
        </xdr:from>
        <xdr:to>
          <xdr:col>2</xdr:col>
          <xdr:colOff>85725</xdr:colOff>
          <xdr:row>82</xdr:row>
          <xdr:rowOff>28575</xdr:rowOff>
        </xdr:to>
        <xdr:sp macro="" textlink="">
          <xdr:nvSpPr>
            <xdr:cNvPr id="6218" name="Check Box 74" descr="opmerkingen:"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opmerkingen: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79</xdr:row>
          <xdr:rowOff>28575</xdr:rowOff>
        </xdr:from>
        <xdr:to>
          <xdr:col>2</xdr:col>
          <xdr:colOff>200025</xdr:colOff>
          <xdr:row>80</xdr:row>
          <xdr:rowOff>19050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71</xdr:row>
          <xdr:rowOff>19050</xdr:rowOff>
        </xdr:from>
        <xdr:to>
          <xdr:col>5</xdr:col>
          <xdr:colOff>57150</xdr:colOff>
          <xdr:row>73</xdr:row>
          <xdr:rowOff>19050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toestemming voor aanvoer op het slachthuis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190500</xdr:rowOff>
        </xdr:from>
        <xdr:to>
          <xdr:col>2</xdr:col>
          <xdr:colOff>361950</xdr:colOff>
          <xdr:row>59</xdr:row>
          <xdr:rowOff>209550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geen Salmonella aangetoond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58</xdr:row>
          <xdr:rowOff>180975</xdr:rowOff>
        </xdr:from>
        <xdr:to>
          <xdr:col>7</xdr:col>
          <xdr:colOff>0</xdr:colOff>
          <xdr:row>59</xdr:row>
          <xdr:rowOff>200025</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Salmonella aangetoond; geen S.e. en/of 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0</xdr:rowOff>
        </xdr:from>
        <xdr:to>
          <xdr:col>9</xdr:col>
          <xdr:colOff>228600</xdr:colOff>
          <xdr:row>59</xdr:row>
          <xdr:rowOff>219075</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S.e. en/of S.t. aangetoond</a:t>
              </a:r>
            </a:p>
          </xdr:txBody>
        </xdr:sp>
        <xdr:clientData fLocksWithSheet="0"/>
      </xdr:twoCellAnchor>
    </mc:Choice>
    <mc:Fallback/>
  </mc:AlternateContent>
  <xdr:twoCellAnchor editAs="oneCell">
    <xdr:from>
      <xdr:col>1</xdr:col>
      <xdr:colOff>57151</xdr:colOff>
      <xdr:row>0</xdr:row>
      <xdr:rowOff>38101</xdr:rowOff>
    </xdr:from>
    <xdr:to>
      <xdr:col>1</xdr:col>
      <xdr:colOff>647701</xdr:colOff>
      <xdr:row>3</xdr:row>
      <xdr:rowOff>156359</xdr:rowOff>
    </xdr:to>
    <xdr:pic>
      <xdr:nvPicPr>
        <xdr:cNvPr id="52" name="Afbeelding 5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1" y="38101"/>
          <a:ext cx="590550" cy="6135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457200</xdr:colOff>
          <xdr:row>59</xdr:row>
          <xdr:rowOff>0</xdr:rowOff>
        </xdr:from>
        <xdr:to>
          <xdr:col>11</xdr:col>
          <xdr:colOff>876300</xdr:colOff>
          <xdr:row>59</xdr:row>
          <xdr:rowOff>209550</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Salmonella aangetoond: vaccinstam</a:t>
              </a:r>
            </a:p>
          </xdr:txBody>
        </xdr:sp>
        <xdr:clientData fLocksWithSheet="0"/>
      </xdr:twoCellAnchor>
    </mc:Choice>
    <mc:Fallback/>
  </mc:AlternateContent>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B1:BK83"/>
  <sheetViews>
    <sheetView tabSelected="1" zoomScaleNormal="100" workbookViewId="0">
      <selection activeCell="L19" sqref="L19"/>
    </sheetView>
  </sheetViews>
  <sheetFormatPr defaultColWidth="9.140625" defaultRowHeight="12.75"/>
  <cols>
    <col min="1" max="1" width="7.140625" style="74" customWidth="1"/>
    <col min="2" max="2" width="16.7109375" style="46" customWidth="1"/>
    <col min="3" max="3" width="10.7109375" style="46" customWidth="1"/>
    <col min="4" max="4" width="8.85546875" style="46" customWidth="1"/>
    <col min="5" max="5" width="3" style="46" customWidth="1"/>
    <col min="6" max="6" width="10.140625" style="46" customWidth="1"/>
    <col min="7" max="7" width="10.85546875" style="46" customWidth="1"/>
    <col min="8" max="8" width="11.28515625" style="46" customWidth="1"/>
    <col min="9" max="9" width="10.5703125" style="46" customWidth="1"/>
    <col min="10" max="10" width="12.140625" style="46" customWidth="1"/>
    <col min="11" max="11" width="16.85546875" style="46" customWidth="1"/>
    <col min="12" max="12" width="15.42578125" style="46" customWidth="1"/>
    <col min="13" max="14" width="8.5703125" style="46" hidden="1" customWidth="1"/>
    <col min="15" max="15" width="2.140625" style="46" hidden="1" customWidth="1"/>
    <col min="16" max="17" width="9.140625" style="46" hidden="1" customWidth="1"/>
    <col min="18" max="63" width="9.140625" style="46" customWidth="1"/>
    <col min="64" max="16384" width="9.140625" style="74"/>
  </cols>
  <sheetData>
    <row r="1" spans="2:17" s="21" customFormat="1">
      <c r="B1" s="33"/>
      <c r="C1" s="34"/>
      <c r="D1" s="34"/>
      <c r="E1" s="34"/>
      <c r="F1" s="34"/>
      <c r="G1" s="34"/>
      <c r="H1" s="80" t="s">
        <v>639</v>
      </c>
      <c r="I1" s="34"/>
      <c r="J1" s="35"/>
      <c r="K1" s="35"/>
      <c r="L1" s="36"/>
      <c r="M1" s="16"/>
      <c r="N1" s="16"/>
    </row>
    <row r="2" spans="2:17" s="21" customFormat="1">
      <c r="B2" s="37"/>
      <c r="C2" s="17"/>
      <c r="D2" s="17"/>
      <c r="E2" s="18"/>
      <c r="F2" s="18"/>
      <c r="G2" s="18"/>
      <c r="H2" s="18"/>
      <c r="I2" s="18"/>
      <c r="J2" s="19" t="s">
        <v>838</v>
      </c>
      <c r="K2" s="294"/>
      <c r="L2" s="295"/>
      <c r="M2" s="16"/>
      <c r="N2" s="16"/>
      <c r="P2" s="6"/>
    </row>
    <row r="3" spans="2:17" s="21" customFormat="1" ht="13.5" thickBot="1">
      <c r="B3" s="37"/>
      <c r="C3" s="20"/>
      <c r="D3" s="20"/>
      <c r="E3" s="18"/>
      <c r="F3" s="18"/>
      <c r="G3" s="18"/>
      <c r="H3" s="18"/>
      <c r="I3" s="18"/>
      <c r="J3" s="18"/>
      <c r="K3" s="296"/>
      <c r="L3" s="297"/>
      <c r="M3" s="16"/>
      <c r="N3" s="16"/>
      <c r="P3" s="6"/>
    </row>
    <row r="4" spans="2:17" s="21" customFormat="1" ht="13.5" thickBot="1">
      <c r="B4" s="37"/>
      <c r="C4" s="298" t="s">
        <v>829</v>
      </c>
      <c r="D4" s="299"/>
      <c r="E4" s="299"/>
      <c r="F4" s="299"/>
      <c r="G4" s="299"/>
      <c r="H4" s="299"/>
      <c r="I4" s="299"/>
      <c r="J4" s="299"/>
      <c r="K4" s="299"/>
      <c r="L4" s="300"/>
      <c r="M4" s="16"/>
      <c r="N4" s="1"/>
      <c r="P4" s="3"/>
      <c r="Q4" s="8"/>
    </row>
    <row r="5" spans="2:17" s="21" customFormat="1">
      <c r="B5" s="61" t="s">
        <v>340</v>
      </c>
      <c r="C5" s="22"/>
      <c r="D5" s="22"/>
      <c r="E5" s="22"/>
      <c r="F5" s="22"/>
      <c r="G5" s="22"/>
      <c r="H5" s="81"/>
      <c r="I5" s="83" t="str">
        <f>IF(OR(K7="",K9="",K10="",K14="",K15="",K16="",L18="",L19="",L13="",L21="",K26=""),"VUL ALLE ONDERSTAANDE GEGEVENS IN","")</f>
        <v>VUL ALLE ONDERSTAANDE GEGEVENS IN</v>
      </c>
      <c r="J5" s="81"/>
      <c r="K5" s="81"/>
      <c r="L5" s="82"/>
      <c r="M5" s="252"/>
      <c r="N5" s="16"/>
      <c r="P5" s="6"/>
    </row>
    <row r="6" spans="2:17" s="22" customFormat="1" ht="13.5" customHeight="1">
      <c r="B6" s="59" t="s">
        <v>192</v>
      </c>
      <c r="C6" s="273"/>
      <c r="D6" s="274"/>
      <c r="E6" s="275"/>
      <c r="F6" s="276"/>
      <c r="G6" s="277"/>
      <c r="I6" s="63" t="s">
        <v>366</v>
      </c>
      <c r="L6" s="38"/>
      <c r="M6" s="253"/>
      <c r="N6" s="23"/>
      <c r="P6" s="6"/>
    </row>
    <row r="7" spans="2:17" s="22" customFormat="1" ht="13.5" customHeight="1">
      <c r="B7" s="59" t="s">
        <v>341</v>
      </c>
      <c r="C7" s="273"/>
      <c r="D7" s="274"/>
      <c r="E7" s="274"/>
      <c r="F7" s="274"/>
      <c r="G7" s="275"/>
      <c r="I7" s="18" t="s">
        <v>367</v>
      </c>
      <c r="K7" s="301"/>
      <c r="L7" s="302"/>
      <c r="M7" s="253"/>
      <c r="N7" s="5"/>
      <c r="P7" s="3"/>
      <c r="Q7" s="7"/>
    </row>
    <row r="8" spans="2:17" s="6" customFormat="1" ht="13.5" customHeight="1">
      <c r="B8" s="59" t="s">
        <v>342</v>
      </c>
      <c r="C8" s="303"/>
      <c r="D8" s="304"/>
      <c r="E8" s="304"/>
      <c r="F8" s="304"/>
      <c r="G8" s="305"/>
      <c r="I8" s="18" t="s">
        <v>349</v>
      </c>
      <c r="K8" s="323" t="s">
        <v>831</v>
      </c>
      <c r="L8" s="324"/>
      <c r="M8" s="254"/>
      <c r="N8" s="2"/>
      <c r="P8" s="3"/>
      <c r="Q8" s="3"/>
    </row>
    <row r="9" spans="2:17" s="6" customFormat="1" ht="13.5" customHeight="1">
      <c r="B9" s="59" t="s">
        <v>345</v>
      </c>
      <c r="C9" s="309"/>
      <c r="D9" s="310"/>
      <c r="E9" s="310"/>
      <c r="F9" s="310"/>
      <c r="G9" s="311"/>
      <c r="I9" s="18" t="s">
        <v>350</v>
      </c>
      <c r="K9" s="313"/>
      <c r="L9" s="314"/>
      <c r="M9" s="254"/>
      <c r="N9" s="2"/>
      <c r="P9" s="3"/>
      <c r="Q9" s="3"/>
    </row>
    <row r="10" spans="2:17" s="6" customFormat="1" ht="13.5" customHeight="1">
      <c r="B10" s="249" t="s">
        <v>836</v>
      </c>
      <c r="C10" s="325"/>
      <c r="D10" s="304"/>
      <c r="E10" s="304"/>
      <c r="F10" s="304"/>
      <c r="G10" s="305"/>
      <c r="I10" s="18" t="s">
        <v>397</v>
      </c>
      <c r="K10" s="49"/>
      <c r="L10" s="50"/>
      <c r="M10" s="254"/>
      <c r="N10" s="2"/>
      <c r="P10" s="3"/>
    </row>
    <row r="11" spans="2:17" s="6" customFormat="1" ht="14.25" customHeight="1">
      <c r="B11" s="92" t="str">
        <f>IF(C7="",H1,IF(C8="",H1,IF(C9="",H1,"")))</f>
        <v>VUL NAAM/ADRESGEGEVENS VOLLEDIG IN</v>
      </c>
      <c r="C11" s="93"/>
      <c r="D11" s="93"/>
      <c r="E11" s="312" t="str">
        <f>IF(AND(C6="",F6=""),"VUL REGISTRATIENUMMER IN","")</f>
        <v>VUL REGISTRATIENUMMER IN</v>
      </c>
      <c r="F11" s="312"/>
      <c r="G11" s="312"/>
      <c r="I11" s="63" t="s">
        <v>830</v>
      </c>
      <c r="L11" s="251"/>
      <c r="M11" s="254"/>
      <c r="N11" s="2"/>
      <c r="P11" s="3"/>
    </row>
    <row r="12" spans="2:17" s="6" customFormat="1" ht="13.5" customHeight="1">
      <c r="B12" s="61" t="s">
        <v>343</v>
      </c>
      <c r="I12" s="18" t="s">
        <v>341</v>
      </c>
      <c r="K12" s="313"/>
      <c r="L12" s="314"/>
      <c r="M12" s="254"/>
      <c r="N12" s="2"/>
      <c r="P12" s="3"/>
    </row>
    <row r="13" spans="2:17" s="6" customFormat="1" ht="13.5" customHeight="1">
      <c r="B13" s="59" t="s">
        <v>341</v>
      </c>
      <c r="C13" s="303"/>
      <c r="D13" s="304"/>
      <c r="E13" s="304"/>
      <c r="F13" s="304"/>
      <c r="G13" s="305"/>
      <c r="I13" s="18" t="s">
        <v>342</v>
      </c>
      <c r="K13" s="301"/>
      <c r="L13" s="302"/>
      <c r="M13" s="254"/>
      <c r="N13" s="2"/>
      <c r="P13" s="3"/>
    </row>
    <row r="14" spans="2:17" s="6" customFormat="1" ht="13.5" customHeight="1">
      <c r="B14" s="59" t="s">
        <v>344</v>
      </c>
      <c r="C14" s="313"/>
      <c r="D14" s="315"/>
      <c r="E14" s="315"/>
      <c r="F14" s="315"/>
      <c r="G14" s="316"/>
      <c r="I14" s="255" t="s">
        <v>345</v>
      </c>
      <c r="J14" s="27"/>
      <c r="K14" s="366"/>
      <c r="L14" s="367"/>
      <c r="M14" s="254"/>
      <c r="N14" s="2"/>
      <c r="P14" s="3"/>
    </row>
    <row r="15" spans="2:17" s="6" customFormat="1" ht="13.5" customHeight="1">
      <c r="B15" s="59" t="s">
        <v>346</v>
      </c>
      <c r="C15" s="326"/>
      <c r="D15" s="327"/>
      <c r="E15" s="327"/>
      <c r="F15" s="327"/>
      <c r="G15" s="328"/>
      <c r="I15" s="18" t="s">
        <v>634</v>
      </c>
      <c r="K15" s="266"/>
      <c r="L15" s="267"/>
      <c r="M15" s="254"/>
      <c r="N15" s="2"/>
      <c r="P15" s="3"/>
    </row>
    <row r="16" spans="2:17" s="6" customFormat="1" ht="14.25" customHeight="1">
      <c r="B16" s="249" t="s">
        <v>836</v>
      </c>
      <c r="C16" s="325"/>
      <c r="D16" s="304"/>
      <c r="E16" s="304"/>
      <c r="F16" s="304"/>
      <c r="G16" s="305"/>
      <c r="I16" s="18" t="s">
        <v>351</v>
      </c>
      <c r="K16" s="52"/>
      <c r="L16" s="268"/>
      <c r="M16" s="256"/>
      <c r="N16" s="2"/>
      <c r="P16" s="3"/>
    </row>
    <row r="17" spans="2:16" s="6" customFormat="1" ht="15" customHeight="1">
      <c r="B17" s="85" t="str">
        <f>IF(C13="",H1,IF(C14="",H1,IF(C15="",H1,"")))</f>
        <v>VUL NAAM/ADRESGEGEVENS VOLLEDIG IN</v>
      </c>
      <c r="C17" s="86"/>
      <c r="D17" s="86"/>
      <c r="E17" s="86"/>
      <c r="F17" s="86"/>
      <c r="G17" s="86"/>
      <c r="H17" s="86"/>
      <c r="I17" s="257" t="s">
        <v>352</v>
      </c>
      <c r="J17" s="86"/>
      <c r="K17" s="87"/>
      <c r="L17" s="50"/>
      <c r="M17" s="254" t="s">
        <v>609</v>
      </c>
      <c r="N17" s="2"/>
      <c r="P17" s="3"/>
    </row>
    <row r="18" spans="2:16" s="86" customFormat="1" ht="13.5" customHeight="1">
      <c r="B18" s="61" t="s">
        <v>347</v>
      </c>
      <c r="C18" s="6"/>
      <c r="D18" s="6"/>
      <c r="E18" s="6"/>
      <c r="F18" s="6"/>
      <c r="G18" s="6"/>
      <c r="H18" s="6"/>
      <c r="I18" s="17" t="s">
        <v>755</v>
      </c>
      <c r="J18" s="6"/>
      <c r="K18" s="6"/>
      <c r="L18" s="251"/>
      <c r="M18" s="254" t="s">
        <v>610</v>
      </c>
      <c r="N18" s="88"/>
      <c r="P18" s="89"/>
    </row>
    <row r="19" spans="2:16" s="6" customFormat="1" ht="13.5" customHeight="1">
      <c r="B19" s="59" t="s">
        <v>341</v>
      </c>
      <c r="C19" s="313"/>
      <c r="D19" s="315"/>
      <c r="E19" s="315"/>
      <c r="F19" s="315"/>
      <c r="G19" s="316"/>
      <c r="I19" s="368" t="s">
        <v>832</v>
      </c>
      <c r="J19" s="369"/>
      <c r="K19" s="370"/>
      <c r="L19" s="269"/>
      <c r="M19" s="254"/>
      <c r="N19" s="2"/>
      <c r="P19" s="3"/>
    </row>
    <row r="20" spans="2:16" s="6" customFormat="1" ht="13.5" customHeight="1">
      <c r="B20" s="59" t="s">
        <v>348</v>
      </c>
      <c r="C20" s="313"/>
      <c r="D20" s="315"/>
      <c r="E20" s="315"/>
      <c r="F20" s="315"/>
      <c r="G20" s="316"/>
      <c r="I20" s="18" t="s">
        <v>833</v>
      </c>
      <c r="L20" s="269"/>
      <c r="M20" s="254"/>
      <c r="N20" s="2"/>
      <c r="P20" s="3"/>
    </row>
    <row r="21" spans="2:16" s="6" customFormat="1" ht="12.75" customHeight="1">
      <c r="B21" s="59" t="s">
        <v>836</v>
      </c>
      <c r="C21" s="325"/>
      <c r="D21" s="304"/>
      <c r="E21" s="304"/>
      <c r="F21" s="304"/>
      <c r="G21" s="305"/>
      <c r="I21" s="18" t="s">
        <v>353</v>
      </c>
      <c r="L21" s="270"/>
      <c r="M21" s="256"/>
      <c r="N21" s="2"/>
      <c r="P21" s="3"/>
    </row>
    <row r="22" spans="2:16" s="6" customFormat="1" ht="12.75" customHeight="1">
      <c r="B22" s="85" t="str">
        <f>IF(C19="",H1,IF(C20="",H1,IF(C21="",H1,"")))</f>
        <v>VUL NAAM/ADRESGEGEVENS VOLLEDIG IN</v>
      </c>
      <c r="C22" s="86"/>
      <c r="D22" s="86"/>
      <c r="E22" s="91"/>
      <c r="I22" s="18" t="s">
        <v>365</v>
      </c>
      <c r="L22" s="50"/>
      <c r="M22" s="254"/>
      <c r="N22" s="2"/>
    </row>
    <row r="23" spans="2:16" s="86" customFormat="1" ht="13.5" customHeight="1">
      <c r="B23" s="59"/>
      <c r="C23" s="47"/>
      <c r="D23" s="47"/>
      <c r="E23" s="47"/>
      <c r="F23" s="47"/>
      <c r="G23" s="47"/>
      <c r="H23" s="317" t="s">
        <v>834</v>
      </c>
      <c r="I23" s="317"/>
      <c r="J23" s="317"/>
      <c r="K23" s="317"/>
      <c r="L23" s="90" t="s">
        <v>609</v>
      </c>
      <c r="M23" s="258"/>
      <c r="N23" s="88"/>
    </row>
    <row r="24" spans="2:16" s="6" customFormat="1" ht="13.5" customHeight="1" thickBot="1">
      <c r="B24" s="62" t="s">
        <v>363</v>
      </c>
      <c r="C24" s="48"/>
      <c r="D24" s="47"/>
      <c r="E24" s="84" t="str">
        <f>IF(C25="","VUL VOERLEVERANCIER IN","")</f>
        <v>VUL VOERLEVERANCIER IN</v>
      </c>
      <c r="F24" s="47"/>
      <c r="G24" s="47"/>
      <c r="H24" s="47"/>
      <c r="I24" s="371" t="s">
        <v>616</v>
      </c>
      <c r="J24" s="371"/>
      <c r="K24" s="371"/>
      <c r="L24" s="372"/>
      <c r="M24" s="254"/>
      <c r="N24" s="2"/>
    </row>
    <row r="25" spans="2:16" s="6" customFormat="1" ht="13.5" customHeight="1">
      <c r="B25" s="59" t="s">
        <v>341</v>
      </c>
      <c r="C25" s="318"/>
      <c r="D25" s="319"/>
      <c r="E25" s="319"/>
      <c r="F25" s="319"/>
      <c r="G25" s="320"/>
      <c r="H25" s="259"/>
      <c r="I25" s="63" t="s">
        <v>362</v>
      </c>
      <c r="J25" s="260"/>
      <c r="L25" s="40"/>
      <c r="M25" s="254"/>
      <c r="N25" s="2"/>
    </row>
    <row r="26" spans="2:16" s="6" customFormat="1">
      <c r="B26" s="59" t="s">
        <v>342</v>
      </c>
      <c r="C26" s="318"/>
      <c r="D26" s="319"/>
      <c r="E26" s="319"/>
      <c r="F26" s="319"/>
      <c r="G26" s="320"/>
      <c r="I26" s="265" t="s">
        <v>401</v>
      </c>
      <c r="J26" s="261"/>
      <c r="K26" s="303"/>
      <c r="L26" s="304"/>
      <c r="M26" s="321"/>
      <c r="N26" s="2"/>
      <c r="O26" s="39"/>
    </row>
    <row r="27" spans="2:16" s="6" customFormat="1">
      <c r="B27" s="59" t="s">
        <v>345</v>
      </c>
      <c r="C27" s="306"/>
      <c r="D27" s="307"/>
      <c r="E27" s="307"/>
      <c r="F27" s="307"/>
      <c r="G27" s="308"/>
      <c r="H27" s="248"/>
      <c r="I27" s="248"/>
      <c r="J27" s="248"/>
      <c r="K27" s="250"/>
      <c r="L27" s="262"/>
      <c r="M27" s="254"/>
      <c r="N27" s="2"/>
    </row>
    <row r="28" spans="2:16" s="6" customFormat="1" ht="13.5" customHeight="1">
      <c r="B28" s="373" t="s">
        <v>398</v>
      </c>
      <c r="C28" s="374"/>
      <c r="D28" s="374"/>
      <c r="E28" s="374"/>
      <c r="F28" s="18"/>
      <c r="H28" s="64" t="s">
        <v>399</v>
      </c>
      <c r="I28" s="263"/>
      <c r="J28" s="263"/>
      <c r="K28" s="264"/>
      <c r="L28" s="54"/>
      <c r="M28" s="24"/>
      <c r="N28" s="24"/>
    </row>
    <row r="29" spans="2:16" s="6" customFormat="1" ht="13.5" customHeight="1">
      <c r="B29" s="59" t="s">
        <v>364</v>
      </c>
      <c r="C29" s="18"/>
      <c r="D29" s="322" t="s">
        <v>354</v>
      </c>
      <c r="E29" s="322"/>
      <c r="F29" s="322"/>
      <c r="G29" s="322"/>
      <c r="H29" s="65" t="s">
        <v>400</v>
      </c>
      <c r="I29" s="65" t="s">
        <v>355</v>
      </c>
      <c r="J29" s="65" t="s">
        <v>356</v>
      </c>
      <c r="L29" s="55"/>
      <c r="M29" s="26" t="s">
        <v>1</v>
      </c>
      <c r="N29" s="24"/>
    </row>
    <row r="30" spans="2:16" s="6" customFormat="1" ht="15.75" customHeight="1">
      <c r="B30" s="287"/>
      <c r="C30" s="288"/>
      <c r="D30" s="289"/>
      <c r="E30" s="290"/>
      <c r="F30" s="290"/>
      <c r="G30" s="291"/>
      <c r="H30" s="271"/>
      <c r="I30" s="76"/>
      <c r="J30" s="76"/>
      <c r="L30" s="55"/>
      <c r="M30" s="10">
        <v>1</v>
      </c>
      <c r="N30" s="10">
        <f t="shared" ref="N30:N35" si="0">M30+1</f>
        <v>2</v>
      </c>
    </row>
    <row r="31" spans="2:16" s="6" customFormat="1" ht="15.75" customHeight="1">
      <c r="B31" s="287"/>
      <c r="C31" s="288"/>
      <c r="D31" s="289"/>
      <c r="E31" s="290"/>
      <c r="F31" s="290"/>
      <c r="G31" s="291"/>
      <c r="H31" s="271"/>
      <c r="I31" s="76"/>
      <c r="J31" s="76"/>
      <c r="L31" s="55"/>
      <c r="M31" s="10">
        <v>1</v>
      </c>
      <c r="N31" s="10">
        <f t="shared" si="0"/>
        <v>2</v>
      </c>
    </row>
    <row r="32" spans="2:16" s="6" customFormat="1" ht="15.75" customHeight="1">
      <c r="B32" s="287"/>
      <c r="C32" s="288"/>
      <c r="D32" s="289"/>
      <c r="E32" s="290"/>
      <c r="F32" s="290"/>
      <c r="G32" s="291"/>
      <c r="H32" s="271"/>
      <c r="I32" s="76"/>
      <c r="J32" s="76"/>
      <c r="L32" s="55"/>
      <c r="M32" s="10">
        <v>1</v>
      </c>
      <c r="N32" s="10">
        <f t="shared" si="0"/>
        <v>2</v>
      </c>
    </row>
    <row r="33" spans="2:14" s="6" customFormat="1" ht="15.75" customHeight="1">
      <c r="B33" s="287"/>
      <c r="C33" s="288"/>
      <c r="D33" s="289"/>
      <c r="E33" s="290"/>
      <c r="F33" s="290"/>
      <c r="G33" s="291"/>
      <c r="H33" s="271"/>
      <c r="I33" s="76"/>
      <c r="J33" s="76"/>
      <c r="L33" s="55"/>
      <c r="M33" s="10">
        <v>1</v>
      </c>
      <c r="N33" s="10">
        <f t="shared" si="0"/>
        <v>2</v>
      </c>
    </row>
    <row r="34" spans="2:14" s="6" customFormat="1" ht="15.75" customHeight="1">
      <c r="B34" s="287"/>
      <c r="C34" s="288"/>
      <c r="D34" s="289"/>
      <c r="E34" s="290"/>
      <c r="F34" s="290"/>
      <c r="G34" s="291"/>
      <c r="H34" s="271"/>
      <c r="I34" s="77"/>
      <c r="J34" s="76"/>
      <c r="L34" s="55"/>
      <c r="M34" s="10">
        <v>1</v>
      </c>
      <c r="N34" s="10">
        <f t="shared" si="0"/>
        <v>2</v>
      </c>
    </row>
    <row r="35" spans="2:14" s="6" customFormat="1" ht="15.75" customHeight="1">
      <c r="B35" s="287"/>
      <c r="C35" s="288"/>
      <c r="D35" s="289"/>
      <c r="E35" s="290"/>
      <c r="F35" s="290"/>
      <c r="G35" s="291"/>
      <c r="H35" s="271"/>
      <c r="I35" s="77"/>
      <c r="J35" s="76"/>
      <c r="L35" s="55"/>
      <c r="M35" s="10">
        <v>1</v>
      </c>
      <c r="N35" s="10">
        <f t="shared" si="0"/>
        <v>2</v>
      </c>
    </row>
    <row r="36" spans="2:14" s="6" customFormat="1" ht="15.75" customHeight="1">
      <c r="B36" s="292"/>
      <c r="C36" s="293"/>
      <c r="D36" s="284"/>
      <c r="E36" s="285"/>
      <c r="F36" s="285"/>
      <c r="G36" s="286"/>
      <c r="H36" s="266"/>
      <c r="I36" s="77"/>
      <c r="J36" s="76"/>
      <c r="L36" s="55"/>
      <c r="M36" s="32"/>
      <c r="N36" s="24"/>
    </row>
    <row r="37" spans="2:14" s="6" customFormat="1" ht="6" customHeight="1">
      <c r="B37" s="41"/>
      <c r="C37" s="25"/>
      <c r="D37" s="25"/>
      <c r="E37" s="25"/>
      <c r="F37" s="25"/>
      <c r="G37" s="25"/>
      <c r="H37" s="25"/>
      <c r="I37" s="25"/>
      <c r="J37" s="25"/>
      <c r="K37" s="25"/>
      <c r="L37" s="42"/>
      <c r="M37" s="27"/>
      <c r="N37" s="24"/>
    </row>
    <row r="38" spans="2:14" s="6" customFormat="1" ht="13.5" customHeight="1">
      <c r="B38" s="61" t="s">
        <v>357</v>
      </c>
      <c r="C38" s="18"/>
      <c r="D38" s="18"/>
      <c r="E38" s="18"/>
      <c r="F38" s="18"/>
      <c r="G38" s="18"/>
      <c r="H38" s="64" t="s">
        <v>399</v>
      </c>
      <c r="I38" s="18"/>
      <c r="J38" s="18"/>
      <c r="K38" s="64" t="s">
        <v>403</v>
      </c>
      <c r="L38" s="55"/>
      <c r="M38" s="24"/>
      <c r="N38" s="24"/>
    </row>
    <row r="39" spans="2:14" s="6" customFormat="1" ht="13.5" customHeight="1">
      <c r="B39" s="59" t="s">
        <v>358</v>
      </c>
      <c r="C39" s="18"/>
      <c r="D39" s="322" t="s">
        <v>373</v>
      </c>
      <c r="E39" s="322"/>
      <c r="F39" s="322"/>
      <c r="G39" s="322"/>
      <c r="H39" s="65" t="s">
        <v>400</v>
      </c>
      <c r="I39" s="65" t="s">
        <v>355</v>
      </c>
      <c r="J39" s="65" t="s">
        <v>356</v>
      </c>
      <c r="K39" s="65" t="s">
        <v>402</v>
      </c>
      <c r="L39" s="55"/>
      <c r="M39" s="26">
        <v>14</v>
      </c>
      <c r="N39" s="24"/>
    </row>
    <row r="40" spans="2:14" s="6" customFormat="1" ht="15.75" customHeight="1">
      <c r="B40" s="281"/>
      <c r="C40" s="282"/>
      <c r="D40" s="278"/>
      <c r="E40" s="279"/>
      <c r="F40" s="279"/>
      <c r="G40" s="280"/>
      <c r="H40" s="271"/>
      <c r="I40" s="78"/>
      <c r="J40" s="76"/>
      <c r="K40" s="53"/>
      <c r="L40" s="56"/>
      <c r="M40" s="10">
        <v>1</v>
      </c>
      <c r="N40" s="10">
        <f t="shared" ref="N40:N45" si="1">M40+1</f>
        <v>2</v>
      </c>
    </row>
    <row r="41" spans="2:14" s="6" customFormat="1" ht="15.75" customHeight="1">
      <c r="B41" s="281"/>
      <c r="C41" s="282"/>
      <c r="D41" s="278"/>
      <c r="E41" s="279"/>
      <c r="F41" s="279"/>
      <c r="G41" s="280"/>
      <c r="H41" s="271"/>
      <c r="I41" s="78"/>
      <c r="J41" s="76"/>
      <c r="K41" s="53"/>
      <c r="L41" s="56"/>
      <c r="M41" s="10">
        <v>1</v>
      </c>
      <c r="N41" s="10">
        <f t="shared" si="1"/>
        <v>2</v>
      </c>
    </row>
    <row r="42" spans="2:14" s="6" customFormat="1" ht="15.75" customHeight="1">
      <c r="B42" s="281"/>
      <c r="C42" s="282"/>
      <c r="D42" s="278"/>
      <c r="E42" s="279"/>
      <c r="F42" s="279"/>
      <c r="G42" s="280"/>
      <c r="H42" s="271"/>
      <c r="I42" s="78"/>
      <c r="J42" s="76"/>
      <c r="K42" s="53"/>
      <c r="L42" s="56"/>
      <c r="M42" s="10">
        <v>1</v>
      </c>
      <c r="N42" s="10">
        <f t="shared" si="1"/>
        <v>2</v>
      </c>
    </row>
    <row r="43" spans="2:14" s="6" customFormat="1" ht="15.75" customHeight="1">
      <c r="B43" s="281"/>
      <c r="C43" s="282"/>
      <c r="D43" s="278"/>
      <c r="E43" s="279"/>
      <c r="F43" s="279"/>
      <c r="G43" s="280"/>
      <c r="H43" s="271"/>
      <c r="I43" s="78"/>
      <c r="J43" s="76"/>
      <c r="K43" s="53"/>
      <c r="L43" s="56"/>
      <c r="M43" s="10">
        <v>1</v>
      </c>
      <c r="N43" s="10">
        <f t="shared" si="1"/>
        <v>2</v>
      </c>
    </row>
    <row r="44" spans="2:14" s="6" customFormat="1" ht="15.75" customHeight="1">
      <c r="B44" s="281"/>
      <c r="C44" s="282"/>
      <c r="D44" s="278"/>
      <c r="E44" s="279"/>
      <c r="F44" s="279"/>
      <c r="G44" s="280"/>
      <c r="H44" s="271"/>
      <c r="I44" s="78"/>
      <c r="J44" s="76"/>
      <c r="K44" s="53"/>
      <c r="L44" s="56"/>
      <c r="M44" s="10">
        <v>1</v>
      </c>
      <c r="N44" s="10">
        <f t="shared" si="1"/>
        <v>2</v>
      </c>
    </row>
    <row r="45" spans="2:14" s="6" customFormat="1" ht="15.75" customHeight="1">
      <c r="B45" s="281"/>
      <c r="C45" s="282"/>
      <c r="D45" s="278"/>
      <c r="E45" s="279"/>
      <c r="F45" s="279"/>
      <c r="G45" s="280"/>
      <c r="H45" s="271"/>
      <c r="I45" s="78"/>
      <c r="J45" s="76"/>
      <c r="K45" s="53"/>
      <c r="L45" s="56"/>
      <c r="M45" s="10">
        <v>1</v>
      </c>
      <c r="N45" s="10">
        <f t="shared" si="1"/>
        <v>2</v>
      </c>
    </row>
    <row r="46" spans="2:14" s="6" customFormat="1" ht="15.75" customHeight="1">
      <c r="B46" s="281"/>
      <c r="C46" s="282"/>
      <c r="D46" s="278"/>
      <c r="E46" s="279"/>
      <c r="F46" s="279"/>
      <c r="G46" s="280"/>
      <c r="H46" s="271"/>
      <c r="I46" s="76"/>
      <c r="J46" s="76"/>
      <c r="K46" s="53"/>
      <c r="L46" s="56"/>
      <c r="M46" s="24"/>
      <c r="N46" s="24"/>
    </row>
    <row r="47" spans="2:14" s="6" customFormat="1" ht="15.75" customHeight="1">
      <c r="B47" s="335"/>
      <c r="C47" s="336"/>
      <c r="D47" s="330"/>
      <c r="E47" s="330"/>
      <c r="F47" s="330"/>
      <c r="G47" s="330"/>
      <c r="H47" s="272"/>
      <c r="I47" s="76"/>
      <c r="J47" s="76"/>
      <c r="K47" s="53"/>
      <c r="L47" s="56"/>
      <c r="M47" s="24"/>
      <c r="N47" s="24"/>
    </row>
    <row r="48" spans="2:14" s="6" customFormat="1" ht="4.5" customHeight="1">
      <c r="B48" s="43"/>
      <c r="C48" s="25"/>
      <c r="D48" s="25"/>
      <c r="E48" s="25"/>
      <c r="F48" s="25"/>
      <c r="G48" s="25"/>
      <c r="H48" s="25"/>
      <c r="I48" s="25"/>
      <c r="J48" s="25"/>
      <c r="K48" s="25"/>
      <c r="L48" s="42"/>
      <c r="M48" s="25"/>
      <c r="N48" s="25"/>
    </row>
    <row r="49" spans="2:14" s="6" customFormat="1" ht="15" customHeight="1">
      <c r="B49" s="61" t="s">
        <v>359</v>
      </c>
      <c r="C49" s="18"/>
      <c r="D49" s="18"/>
      <c r="E49" s="18"/>
      <c r="F49" s="18"/>
      <c r="G49" s="18"/>
      <c r="H49" s="18"/>
      <c r="I49" s="18"/>
      <c r="J49" s="64" t="s">
        <v>399</v>
      </c>
      <c r="L49" s="219"/>
      <c r="M49" s="24"/>
      <c r="N49" s="24"/>
    </row>
    <row r="50" spans="2:14" s="6" customFormat="1" ht="13.5" customHeight="1">
      <c r="B50" s="59" t="s">
        <v>360</v>
      </c>
      <c r="C50" s="18"/>
      <c r="D50" s="283" t="s">
        <v>361</v>
      </c>
      <c r="E50" s="283"/>
      <c r="F50" s="283"/>
      <c r="G50" s="283"/>
      <c r="H50" s="18" t="s">
        <v>487</v>
      </c>
      <c r="I50" s="60"/>
      <c r="J50" s="65" t="s">
        <v>400</v>
      </c>
      <c r="K50" s="58" t="s">
        <v>6</v>
      </c>
      <c r="L50" s="219"/>
      <c r="M50" s="24" t="s">
        <v>471</v>
      </c>
      <c r="N50" s="24"/>
    </row>
    <row r="51" spans="2:14" s="6" customFormat="1" ht="15.75" customHeight="1">
      <c r="B51" s="281"/>
      <c r="C51" s="282"/>
      <c r="D51" s="278"/>
      <c r="E51" s="279"/>
      <c r="F51" s="279"/>
      <c r="G51" s="280"/>
      <c r="H51" s="278"/>
      <c r="I51" s="280"/>
      <c r="J51" s="271"/>
      <c r="K51" s="76"/>
      <c r="L51" s="219"/>
      <c r="M51" s="10">
        <v>1</v>
      </c>
      <c r="N51" s="10">
        <f>M51+1</f>
        <v>2</v>
      </c>
    </row>
    <row r="52" spans="2:14" s="6" customFormat="1" ht="15.75" customHeight="1">
      <c r="B52" s="281"/>
      <c r="C52" s="282"/>
      <c r="D52" s="278"/>
      <c r="E52" s="279"/>
      <c r="F52" s="279"/>
      <c r="G52" s="280"/>
      <c r="H52" s="278"/>
      <c r="I52" s="280"/>
      <c r="J52" s="271"/>
      <c r="K52" s="76"/>
      <c r="L52" s="219"/>
      <c r="M52" s="10">
        <v>1</v>
      </c>
      <c r="N52" s="10">
        <f>M52+1</f>
        <v>2</v>
      </c>
    </row>
    <row r="53" spans="2:14" s="6" customFormat="1" ht="15.75" customHeight="1">
      <c r="B53" s="281"/>
      <c r="C53" s="282"/>
      <c r="D53" s="278"/>
      <c r="E53" s="279"/>
      <c r="F53" s="279"/>
      <c r="G53" s="280"/>
      <c r="H53" s="278"/>
      <c r="I53" s="280"/>
      <c r="J53" s="271"/>
      <c r="K53" s="76"/>
      <c r="L53" s="219"/>
      <c r="M53" s="10">
        <v>1</v>
      </c>
      <c r="N53" s="10">
        <f>M53+1</f>
        <v>2</v>
      </c>
    </row>
    <row r="54" spans="2:14" s="6" customFormat="1" ht="15.75" customHeight="1">
      <c r="B54" s="281"/>
      <c r="C54" s="282"/>
      <c r="D54" s="278"/>
      <c r="E54" s="279"/>
      <c r="F54" s="279"/>
      <c r="G54" s="280"/>
      <c r="H54" s="278"/>
      <c r="I54" s="280"/>
      <c r="J54" s="271"/>
      <c r="K54" s="76"/>
      <c r="L54" s="219"/>
      <c r="M54" s="10">
        <v>1</v>
      </c>
      <c r="N54" s="10">
        <f>M54+1</f>
        <v>2</v>
      </c>
    </row>
    <row r="55" spans="2:14" s="6" customFormat="1" ht="15.75" customHeight="1">
      <c r="B55" s="281"/>
      <c r="C55" s="282"/>
      <c r="D55" s="278"/>
      <c r="E55" s="279"/>
      <c r="F55" s="279"/>
      <c r="G55" s="280"/>
      <c r="H55" s="278"/>
      <c r="I55" s="280"/>
      <c r="J55" s="271"/>
      <c r="K55" s="76"/>
      <c r="L55" s="219"/>
      <c r="M55" s="10">
        <v>1</v>
      </c>
      <c r="N55" s="10">
        <f>M55+1</f>
        <v>2</v>
      </c>
    </row>
    <row r="56" spans="2:14" s="6" customFormat="1" ht="15.75" customHeight="1">
      <c r="B56" s="281"/>
      <c r="C56" s="282"/>
      <c r="D56" s="278"/>
      <c r="E56" s="279"/>
      <c r="F56" s="279"/>
      <c r="G56" s="280"/>
      <c r="H56" s="278"/>
      <c r="I56" s="280"/>
      <c r="J56" s="271"/>
      <c r="K56" s="78"/>
      <c r="L56" s="219"/>
      <c r="M56" s="10"/>
      <c r="N56" s="10"/>
    </row>
    <row r="57" spans="2:14" s="6" customFormat="1" ht="15.75" customHeight="1">
      <c r="B57" s="329"/>
      <c r="C57" s="330"/>
      <c r="D57" s="303"/>
      <c r="E57" s="304"/>
      <c r="F57" s="304"/>
      <c r="G57" s="305"/>
      <c r="H57" s="330"/>
      <c r="I57" s="330"/>
      <c r="J57" s="272"/>
      <c r="K57" s="78"/>
      <c r="L57" s="219"/>
      <c r="M57" s="24"/>
      <c r="N57" s="24"/>
    </row>
    <row r="58" spans="2:14" ht="6" customHeight="1">
      <c r="B58" s="220"/>
      <c r="C58" s="221"/>
      <c r="D58" s="221"/>
      <c r="E58" s="221"/>
      <c r="F58" s="221"/>
      <c r="G58" s="221"/>
      <c r="H58" s="221"/>
      <c r="I58" s="221"/>
      <c r="J58" s="221"/>
      <c r="K58" s="221"/>
      <c r="L58" s="222"/>
    </row>
    <row r="59" spans="2:14" s="6" customFormat="1" ht="15.75" customHeight="1">
      <c r="B59" s="337" t="s">
        <v>706</v>
      </c>
      <c r="C59" s="338"/>
      <c r="D59" s="344"/>
      <c r="E59" s="344"/>
      <c r="F59" s="344"/>
      <c r="G59" s="344"/>
      <c r="H59" s="344"/>
      <c r="I59" s="218"/>
      <c r="J59" s="218"/>
      <c r="K59" s="218"/>
      <c r="L59" s="54"/>
      <c r="M59" s="24"/>
      <c r="N59" s="24"/>
    </row>
    <row r="60" spans="2:14" s="6" customFormat="1" ht="18" customHeight="1">
      <c r="B60" s="342"/>
      <c r="C60" s="343"/>
      <c r="D60" s="343"/>
      <c r="E60" s="343"/>
      <c r="F60" s="343"/>
      <c r="G60" s="343"/>
      <c r="H60" s="343"/>
      <c r="I60" s="343"/>
      <c r="J60" s="343"/>
      <c r="K60" s="343"/>
      <c r="L60" s="55"/>
      <c r="M60" s="24"/>
      <c r="N60" s="24"/>
    </row>
    <row r="61" spans="2:14" s="6" customFormat="1" ht="21.75" customHeight="1">
      <c r="B61" s="339" t="s">
        <v>710</v>
      </c>
      <c r="C61" s="340"/>
      <c r="D61" s="340"/>
      <c r="E61" s="340"/>
      <c r="F61" s="340"/>
      <c r="G61" s="340"/>
      <c r="H61" s="340"/>
      <c r="I61" s="340"/>
      <c r="J61" s="340"/>
      <c r="K61" s="340"/>
      <c r="L61" s="341"/>
      <c r="M61" s="24"/>
      <c r="N61" s="24"/>
    </row>
    <row r="62" spans="2:14" s="6" customFormat="1" ht="15.75" customHeight="1">
      <c r="B62" s="66" t="s">
        <v>404</v>
      </c>
      <c r="C62" s="376"/>
      <c r="D62" s="377"/>
      <c r="E62" s="378"/>
      <c r="F62" s="378"/>
      <c r="G62" s="378"/>
      <c r="H62" s="378"/>
      <c r="I62" s="378"/>
      <c r="J62" s="378"/>
      <c r="K62" s="378"/>
      <c r="L62" s="379"/>
      <c r="M62" s="24"/>
      <c r="N62" s="24"/>
    </row>
    <row r="63" spans="2:14" s="6" customFormat="1" ht="15.75" customHeight="1">
      <c r="B63" s="51"/>
      <c r="C63" s="380"/>
      <c r="D63" s="381"/>
      <c r="E63" s="381"/>
      <c r="F63" s="381"/>
      <c r="G63" s="381"/>
      <c r="H63" s="381"/>
      <c r="I63" s="381"/>
      <c r="J63" s="381"/>
      <c r="K63" s="381"/>
      <c r="L63" s="382"/>
      <c r="M63" s="24"/>
      <c r="N63" s="24"/>
    </row>
    <row r="64" spans="2:14" s="6" customFormat="1" ht="3" customHeight="1">
      <c r="B64" s="41"/>
      <c r="C64" s="28"/>
      <c r="D64" s="28"/>
      <c r="E64" s="25"/>
      <c r="F64" s="25"/>
      <c r="G64" s="25"/>
      <c r="H64" s="25"/>
      <c r="I64" s="28"/>
      <c r="J64" s="25"/>
      <c r="K64" s="28"/>
      <c r="L64" s="42"/>
    </row>
    <row r="65" spans="2:14" s="6" customFormat="1" ht="3" customHeight="1">
      <c r="B65" s="41"/>
      <c r="C65" s="28"/>
      <c r="D65" s="28"/>
      <c r="E65" s="25"/>
      <c r="F65" s="25"/>
      <c r="G65" s="25"/>
      <c r="H65" s="25"/>
      <c r="I65" s="28"/>
      <c r="J65" s="25"/>
      <c r="K65" s="28"/>
      <c r="L65" s="42"/>
    </row>
    <row r="66" spans="2:14" s="6" customFormat="1" ht="13.5" customHeight="1">
      <c r="B66" s="39" t="s">
        <v>405</v>
      </c>
      <c r="J66" s="18" t="s">
        <v>5</v>
      </c>
      <c r="K66" s="333"/>
      <c r="L66" s="334"/>
      <c r="M66" s="24"/>
      <c r="N66" s="24"/>
    </row>
    <row r="67" spans="2:14" s="6" customFormat="1" ht="13.5" customHeight="1">
      <c r="B67" s="59" t="s">
        <v>368</v>
      </c>
      <c r="J67" s="18" t="s">
        <v>6</v>
      </c>
      <c r="K67" s="331"/>
      <c r="L67" s="332"/>
      <c r="M67" s="24"/>
      <c r="N67" s="24"/>
    </row>
    <row r="68" spans="2:14" s="18" customFormat="1" ht="13.5" customHeight="1">
      <c r="B68" s="59" t="s">
        <v>369</v>
      </c>
      <c r="J68" s="322" t="s">
        <v>370</v>
      </c>
      <c r="K68" s="322"/>
      <c r="L68" s="375"/>
      <c r="M68" s="60"/>
      <c r="N68" s="60"/>
    </row>
    <row r="69" spans="2:14" s="6" customFormat="1" ht="13.5" customHeight="1">
      <c r="B69" s="59" t="s">
        <v>8</v>
      </c>
      <c r="L69" s="40"/>
      <c r="M69" s="24"/>
      <c r="N69" s="24"/>
    </row>
    <row r="70" spans="2:14" s="6" customFormat="1" ht="4.5" customHeight="1" thickBot="1">
      <c r="B70" s="44"/>
      <c r="C70" s="29"/>
      <c r="D70" s="29"/>
      <c r="E70" s="29"/>
      <c r="F70" s="29"/>
      <c r="G70" s="29"/>
      <c r="H70" s="29"/>
      <c r="I70" s="29"/>
      <c r="J70" s="29"/>
      <c r="K70" s="29"/>
      <c r="L70" s="45"/>
      <c r="M70" s="24"/>
      <c r="N70" s="24"/>
    </row>
    <row r="71" spans="2:14" s="6" customFormat="1">
      <c r="B71" s="59" t="s">
        <v>372</v>
      </c>
      <c r="J71" s="18" t="s">
        <v>371</v>
      </c>
      <c r="K71" s="18"/>
      <c r="L71" s="67"/>
      <c r="M71" s="24"/>
      <c r="N71" s="24"/>
    </row>
    <row r="72" spans="2:14" s="6" customFormat="1">
      <c r="B72" s="59"/>
      <c r="J72" s="18"/>
      <c r="K72" s="18"/>
      <c r="L72" s="67"/>
      <c r="M72" s="24"/>
      <c r="N72" s="24"/>
    </row>
    <row r="73" spans="2:14" s="6" customFormat="1" ht="4.5" customHeight="1">
      <c r="B73" s="39"/>
      <c r="J73" s="347"/>
      <c r="K73" s="347"/>
      <c r="L73" s="348"/>
      <c r="M73" s="24"/>
      <c r="N73" s="24"/>
    </row>
    <row r="74" spans="2:14" s="6" customFormat="1" ht="18" customHeight="1">
      <c r="B74" s="39"/>
      <c r="J74" s="75" t="s">
        <v>6</v>
      </c>
      <c r="K74" s="383"/>
      <c r="L74" s="384"/>
      <c r="M74" s="24"/>
      <c r="N74" s="24"/>
    </row>
    <row r="75" spans="2:14" s="6" customFormat="1">
      <c r="B75" s="39"/>
      <c r="C75" s="360"/>
      <c r="D75" s="361"/>
      <c r="E75" s="361"/>
      <c r="F75" s="361"/>
      <c r="G75" s="361"/>
      <c r="H75" s="361"/>
      <c r="I75" s="362"/>
      <c r="J75" s="18" t="s">
        <v>7</v>
      </c>
      <c r="K75" s="18"/>
      <c r="L75" s="68"/>
      <c r="M75" s="24"/>
      <c r="N75" s="24"/>
    </row>
    <row r="76" spans="2:14" s="6" customFormat="1" ht="12.75" customHeight="1">
      <c r="B76" s="39"/>
      <c r="C76" s="363"/>
      <c r="D76" s="364"/>
      <c r="E76" s="364"/>
      <c r="F76" s="364"/>
      <c r="G76" s="364"/>
      <c r="H76" s="364"/>
      <c r="I76" s="365"/>
      <c r="J76" s="349"/>
      <c r="K76" s="349"/>
      <c r="L76" s="350"/>
      <c r="M76" s="24"/>
      <c r="N76" s="24"/>
    </row>
    <row r="77" spans="2:14" s="6" customFormat="1">
      <c r="B77" s="351" t="s">
        <v>712</v>
      </c>
      <c r="C77" s="322"/>
      <c r="D77" s="322"/>
      <c r="E77" s="322"/>
      <c r="F77" s="322"/>
      <c r="G77" s="322"/>
      <c r="H77" s="322"/>
      <c r="I77" s="322"/>
      <c r="J77" s="69"/>
      <c r="K77" s="69"/>
      <c r="L77" s="70"/>
      <c r="M77" s="24"/>
      <c r="N77" s="24"/>
    </row>
    <row r="78" spans="2:14" s="6" customFormat="1">
      <c r="B78" s="59" t="s">
        <v>711</v>
      </c>
      <c r="C78" s="18"/>
      <c r="D78" s="18"/>
      <c r="E78" s="18"/>
      <c r="F78" s="18"/>
      <c r="G78" s="18"/>
      <c r="H78" s="18"/>
      <c r="I78" s="18"/>
      <c r="J78" s="18" t="s">
        <v>9</v>
      </c>
      <c r="K78" s="18"/>
      <c r="L78" s="68"/>
      <c r="M78" s="24"/>
      <c r="N78" s="24"/>
    </row>
    <row r="79" spans="2:14" s="6" customFormat="1" ht="17.25" customHeight="1">
      <c r="B79" s="73" t="s">
        <v>837</v>
      </c>
      <c r="C79" s="18"/>
      <c r="D79" s="18"/>
      <c r="E79" s="18"/>
      <c r="F79" s="18"/>
      <c r="G79" s="18"/>
      <c r="H79" s="18"/>
      <c r="I79" s="18"/>
      <c r="J79" s="358"/>
      <c r="K79" s="358"/>
      <c r="L79" s="359"/>
      <c r="M79" s="24"/>
      <c r="N79" s="24"/>
    </row>
    <row r="80" spans="2:14" s="6" customFormat="1" ht="18" customHeight="1">
      <c r="B80" s="39"/>
      <c r="C80" s="31"/>
      <c r="D80" s="31"/>
      <c r="J80" s="75" t="s">
        <v>6</v>
      </c>
      <c r="K80" s="356"/>
      <c r="L80" s="357"/>
      <c r="M80" s="24"/>
      <c r="N80" s="24"/>
    </row>
    <row r="81" spans="2:14" s="6" customFormat="1" ht="12.75" customHeight="1">
      <c r="B81" s="39"/>
      <c r="E81" s="30"/>
      <c r="F81" s="30"/>
      <c r="G81" s="30"/>
      <c r="H81" s="30"/>
      <c r="I81" s="30"/>
      <c r="J81" s="18" t="s">
        <v>7</v>
      </c>
      <c r="K81" s="60"/>
      <c r="L81" s="345"/>
      <c r="M81" s="24"/>
      <c r="N81" s="24"/>
    </row>
    <row r="82" spans="2:14" s="6" customFormat="1" ht="14.25" customHeight="1">
      <c r="B82" s="352" t="s">
        <v>835</v>
      </c>
      <c r="C82" s="353"/>
      <c r="D82" s="353"/>
      <c r="E82" s="353"/>
      <c r="F82" s="353"/>
      <c r="G82" s="353"/>
      <c r="H82" s="353"/>
      <c r="I82" s="353"/>
      <c r="J82" s="69"/>
      <c r="K82" s="69"/>
      <c r="L82" s="346"/>
      <c r="M82" s="24"/>
      <c r="N82" s="24"/>
    </row>
    <row r="83" spans="2:14" s="6" customFormat="1" ht="14.25" customHeight="1" thickBot="1">
      <c r="B83" s="354"/>
      <c r="C83" s="355"/>
      <c r="D83" s="355"/>
      <c r="E83" s="355"/>
      <c r="F83" s="355"/>
      <c r="G83" s="355"/>
      <c r="H83" s="355"/>
      <c r="I83" s="355"/>
      <c r="J83" s="71" t="s">
        <v>339</v>
      </c>
      <c r="K83" s="71"/>
      <c r="L83" s="72"/>
      <c r="M83" s="24"/>
      <c r="N83" s="24"/>
    </row>
  </sheetData>
  <sheetProtection selectLockedCells="1"/>
  <mergeCells count="104">
    <mergeCell ref="L81:L82"/>
    <mergeCell ref="J73:L73"/>
    <mergeCell ref="J76:L76"/>
    <mergeCell ref="B77:I77"/>
    <mergeCell ref="B82:I83"/>
    <mergeCell ref="K80:L80"/>
    <mergeCell ref="J79:L79"/>
    <mergeCell ref="C75:I76"/>
    <mergeCell ref="K14:L14"/>
    <mergeCell ref="I19:K19"/>
    <mergeCell ref="I24:L24"/>
    <mergeCell ref="C26:G26"/>
    <mergeCell ref="D29:G29"/>
    <mergeCell ref="B28:E28"/>
    <mergeCell ref="B30:C30"/>
    <mergeCell ref="D30:G30"/>
    <mergeCell ref="B31:C31"/>
    <mergeCell ref="B32:C32"/>
    <mergeCell ref="B33:C33"/>
    <mergeCell ref="B34:C34"/>
    <mergeCell ref="J68:L68"/>
    <mergeCell ref="C62:L63"/>
    <mergeCell ref="H57:I57"/>
    <mergeCell ref="K74:L74"/>
    <mergeCell ref="B57:C57"/>
    <mergeCell ref="B46:C46"/>
    <mergeCell ref="K67:L67"/>
    <mergeCell ref="K66:L66"/>
    <mergeCell ref="D57:G57"/>
    <mergeCell ref="D46:G46"/>
    <mergeCell ref="B47:C47"/>
    <mergeCell ref="D47:G47"/>
    <mergeCell ref="B59:C59"/>
    <mergeCell ref="B61:L61"/>
    <mergeCell ref="B51:C51"/>
    <mergeCell ref="B60:K60"/>
    <mergeCell ref="B56:C56"/>
    <mergeCell ref="D56:G56"/>
    <mergeCell ref="H56:I56"/>
    <mergeCell ref="D59:H59"/>
    <mergeCell ref="B54:C54"/>
    <mergeCell ref="D54:G54"/>
    <mergeCell ref="B55:C55"/>
    <mergeCell ref="D55:G55"/>
    <mergeCell ref="H53:I53"/>
    <mergeCell ref="H54:I54"/>
    <mergeCell ref="H55:I55"/>
    <mergeCell ref="B53:C53"/>
    <mergeCell ref="K8:L8"/>
    <mergeCell ref="K9:L9"/>
    <mergeCell ref="C10:G10"/>
    <mergeCell ref="C21:G21"/>
    <mergeCell ref="C14:G14"/>
    <mergeCell ref="C15:G15"/>
    <mergeCell ref="C20:G20"/>
    <mergeCell ref="C16:G16"/>
    <mergeCell ref="K13:L13"/>
    <mergeCell ref="K2:L2"/>
    <mergeCell ref="K3:L3"/>
    <mergeCell ref="C4:L4"/>
    <mergeCell ref="K7:L7"/>
    <mergeCell ref="C8:G8"/>
    <mergeCell ref="C27:D27"/>
    <mergeCell ref="E27:G27"/>
    <mergeCell ref="H51:I51"/>
    <mergeCell ref="H52:I52"/>
    <mergeCell ref="D51:G51"/>
    <mergeCell ref="B52:C52"/>
    <mergeCell ref="D52:G52"/>
    <mergeCell ref="B40:C40"/>
    <mergeCell ref="D40:G40"/>
    <mergeCell ref="C9:D9"/>
    <mergeCell ref="E9:G9"/>
    <mergeCell ref="E11:G11"/>
    <mergeCell ref="K12:L12"/>
    <mergeCell ref="C13:G13"/>
    <mergeCell ref="C19:G19"/>
    <mergeCell ref="H23:K23"/>
    <mergeCell ref="C25:G25"/>
    <mergeCell ref="K26:M26"/>
    <mergeCell ref="D39:G39"/>
    <mergeCell ref="C7:G7"/>
    <mergeCell ref="C6:E6"/>
    <mergeCell ref="F6:G6"/>
    <mergeCell ref="D53:G53"/>
    <mergeCell ref="B42:C42"/>
    <mergeCell ref="B43:C43"/>
    <mergeCell ref="B44:C44"/>
    <mergeCell ref="B45:C45"/>
    <mergeCell ref="D41:G41"/>
    <mergeCell ref="D42:G42"/>
    <mergeCell ref="D43:G43"/>
    <mergeCell ref="D44:G44"/>
    <mergeCell ref="D45:G45"/>
    <mergeCell ref="B41:C41"/>
    <mergeCell ref="D50:G50"/>
    <mergeCell ref="D36:G36"/>
    <mergeCell ref="B35:C35"/>
    <mergeCell ref="D31:G31"/>
    <mergeCell ref="D32:G32"/>
    <mergeCell ref="D33:G33"/>
    <mergeCell ref="D34:G34"/>
    <mergeCell ref="D35:G35"/>
    <mergeCell ref="B36:C36"/>
  </mergeCells>
  <phoneticPr fontId="0" type="noConversion"/>
  <dataValidations count="7">
    <dataValidation type="whole" allowBlank="1" showInputMessage="1" showErrorMessage="1" errorTitle="KIP-registratienummer" error="U moet hier uw KIP-registratienummer invullen" promptTitle="Voer uw KIP-registratienr. in." prompt="Buitenlandse bedrijven noteren hun registratienummer in het gele veld hiernaast._x000a_" sqref="C6">
      <formula1>100</formula1>
      <formula2>9999999</formula2>
    </dataValidation>
    <dataValidation allowBlank="1" showInputMessage="1" showErrorMessage="1" prompt="Registratienr. buitenlandse bedrijven" sqref="F6"/>
    <dataValidation type="textLength" showInputMessage="1" showErrorMessage="1" error="Vul hier de gevraagde gegegevens in." sqref="C7:C9 E8:E9 F8:G8 D8">
      <formula1>1</formula1>
      <formula2>100</formula2>
    </dataValidation>
    <dataValidation type="date" allowBlank="1" showInputMessage="1" showErrorMessage="1" sqref="K33:K36">
      <formula1>I32</formula1>
      <formula2>42369</formula2>
    </dataValidation>
    <dataValidation type="date" allowBlank="1" showInputMessage="1" showErrorMessage="1" error="Vul een geldige datum in; de einddatum kan niet vóór de begindatum liggen." sqref="I30:I36 I40:I47">
      <formula1>39083</formula1>
      <formula2>J30</formula2>
    </dataValidation>
    <dataValidation type="date" allowBlank="1" showInputMessage="1" showErrorMessage="1" error="Vul een geldige datum in; de einddatum kan niet vóór de begindatum liggen." sqref="J30:J36 J40:J47 J51:J56">
      <formula1>I30</formula1>
      <formula2>46022</formula2>
    </dataValidation>
    <dataValidation type="list" allowBlank="1" showInputMessage="1" showErrorMessage="1" error="Geef aan of het koppel op hakdermatitis gemonitord moet worden." sqref="L23">
      <formula1>$M$17:$M$18</formula1>
    </dataValidation>
  </dataValidations>
  <pageMargins left="0.57999999999999996" right="0.24" top="0.23" bottom="0.5" header="0.23" footer="0.5"/>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15" r:id="rId4" name="Check Box 71">
              <controlPr locked="0" defaultSize="0" autoFill="0" autoLine="0" autoPict="0">
                <anchor moveWithCells="1">
                  <from>
                    <xdr:col>1</xdr:col>
                    <xdr:colOff>209550</xdr:colOff>
                    <xdr:row>72</xdr:row>
                    <xdr:rowOff>28575</xdr:rowOff>
                  </from>
                  <to>
                    <xdr:col>5</xdr:col>
                    <xdr:colOff>57150</xdr:colOff>
                    <xdr:row>73</xdr:row>
                    <xdr:rowOff>190500</xdr:rowOff>
                  </to>
                </anchor>
              </controlPr>
            </control>
          </mc:Choice>
        </mc:AlternateContent>
        <mc:AlternateContent xmlns:mc="http://schemas.openxmlformats.org/markup-compatibility/2006">
          <mc:Choice Requires="x14">
            <control shapeId="6216" r:id="rId5" name="Check Box 72">
              <controlPr locked="0" defaultSize="0" autoFill="0" autoLine="0" autoPict="0">
                <anchor moveWithCells="1">
                  <from>
                    <xdr:col>1</xdr:col>
                    <xdr:colOff>209550</xdr:colOff>
                    <xdr:row>73</xdr:row>
                    <xdr:rowOff>161925</xdr:rowOff>
                  </from>
                  <to>
                    <xdr:col>2</xdr:col>
                    <xdr:colOff>66675</xdr:colOff>
                    <xdr:row>74</xdr:row>
                    <xdr:rowOff>152400</xdr:rowOff>
                  </to>
                </anchor>
              </controlPr>
            </control>
          </mc:Choice>
        </mc:AlternateContent>
        <mc:AlternateContent xmlns:mc="http://schemas.openxmlformats.org/markup-compatibility/2006">
          <mc:Choice Requires="x14">
            <control shapeId="6217" r:id="rId6" name="Check Box 73">
              <controlPr locked="0" defaultSize="0" autoFill="0" autoLine="0" autoPict="0">
                <anchor moveWithCells="1">
                  <from>
                    <xdr:col>1</xdr:col>
                    <xdr:colOff>209550</xdr:colOff>
                    <xdr:row>79</xdr:row>
                    <xdr:rowOff>190500</xdr:rowOff>
                  </from>
                  <to>
                    <xdr:col>2</xdr:col>
                    <xdr:colOff>57150</xdr:colOff>
                    <xdr:row>81</xdr:row>
                    <xdr:rowOff>19050</xdr:rowOff>
                  </to>
                </anchor>
              </controlPr>
            </control>
          </mc:Choice>
        </mc:AlternateContent>
        <mc:AlternateContent xmlns:mc="http://schemas.openxmlformats.org/markup-compatibility/2006">
          <mc:Choice Requires="x14">
            <control shapeId="6218" r:id="rId7" name="Check Box 74">
              <controlPr locked="0" defaultSize="0" autoFill="0" autoLine="0" autoPict="0" altText="opmerkingen:">
                <anchor moveWithCells="1">
                  <from>
                    <xdr:col>1</xdr:col>
                    <xdr:colOff>209550</xdr:colOff>
                    <xdr:row>80</xdr:row>
                    <xdr:rowOff>123825</xdr:rowOff>
                  </from>
                  <to>
                    <xdr:col>2</xdr:col>
                    <xdr:colOff>85725</xdr:colOff>
                    <xdr:row>82</xdr:row>
                    <xdr:rowOff>28575</xdr:rowOff>
                  </to>
                </anchor>
              </controlPr>
            </control>
          </mc:Choice>
        </mc:AlternateContent>
        <mc:AlternateContent xmlns:mc="http://schemas.openxmlformats.org/markup-compatibility/2006">
          <mc:Choice Requires="x14">
            <control shapeId="6219" r:id="rId8" name="Check Box 75">
              <controlPr locked="0" defaultSize="0" autoFill="0" autoLine="0" autoPict="0">
                <anchor moveWithCells="1">
                  <from>
                    <xdr:col>1</xdr:col>
                    <xdr:colOff>209550</xdr:colOff>
                    <xdr:row>79</xdr:row>
                    <xdr:rowOff>28575</xdr:rowOff>
                  </from>
                  <to>
                    <xdr:col>2</xdr:col>
                    <xdr:colOff>200025</xdr:colOff>
                    <xdr:row>80</xdr:row>
                    <xdr:rowOff>19050</xdr:rowOff>
                  </to>
                </anchor>
              </controlPr>
            </control>
          </mc:Choice>
        </mc:AlternateContent>
        <mc:AlternateContent xmlns:mc="http://schemas.openxmlformats.org/markup-compatibility/2006">
          <mc:Choice Requires="x14">
            <control shapeId="6251" r:id="rId9" name="Check Box 107">
              <controlPr locked="0" defaultSize="0" autoFill="0" autoLine="0" autoPict="0">
                <anchor moveWithCells="1">
                  <from>
                    <xdr:col>1</xdr:col>
                    <xdr:colOff>209550</xdr:colOff>
                    <xdr:row>71</xdr:row>
                    <xdr:rowOff>19050</xdr:rowOff>
                  </from>
                  <to>
                    <xdr:col>5</xdr:col>
                    <xdr:colOff>57150</xdr:colOff>
                    <xdr:row>73</xdr:row>
                    <xdr:rowOff>19050</xdr:rowOff>
                  </to>
                </anchor>
              </controlPr>
            </control>
          </mc:Choice>
        </mc:AlternateContent>
        <mc:AlternateContent xmlns:mc="http://schemas.openxmlformats.org/markup-compatibility/2006">
          <mc:Choice Requires="x14">
            <control shapeId="6259" r:id="rId10" name="Check Box 115">
              <controlPr locked="0" defaultSize="0" autoFill="0" autoLine="0" autoPict="0">
                <anchor moveWithCells="1">
                  <from>
                    <xdr:col>1</xdr:col>
                    <xdr:colOff>0</xdr:colOff>
                    <xdr:row>58</xdr:row>
                    <xdr:rowOff>190500</xdr:rowOff>
                  </from>
                  <to>
                    <xdr:col>2</xdr:col>
                    <xdr:colOff>361950</xdr:colOff>
                    <xdr:row>59</xdr:row>
                    <xdr:rowOff>209550</xdr:rowOff>
                  </to>
                </anchor>
              </controlPr>
            </control>
          </mc:Choice>
        </mc:AlternateContent>
        <mc:AlternateContent xmlns:mc="http://schemas.openxmlformats.org/markup-compatibility/2006">
          <mc:Choice Requires="x14">
            <control shapeId="6260" r:id="rId11" name="Check Box 116">
              <controlPr locked="0" defaultSize="0" autoFill="0" autoLine="0" autoPict="0">
                <anchor moveWithCells="1">
                  <from>
                    <xdr:col>3</xdr:col>
                    <xdr:colOff>123825</xdr:colOff>
                    <xdr:row>58</xdr:row>
                    <xdr:rowOff>180975</xdr:rowOff>
                  </from>
                  <to>
                    <xdr:col>7</xdr:col>
                    <xdr:colOff>0</xdr:colOff>
                    <xdr:row>59</xdr:row>
                    <xdr:rowOff>200025</xdr:rowOff>
                  </to>
                </anchor>
              </controlPr>
            </control>
          </mc:Choice>
        </mc:AlternateContent>
        <mc:AlternateContent xmlns:mc="http://schemas.openxmlformats.org/markup-compatibility/2006">
          <mc:Choice Requires="x14">
            <control shapeId="6261" r:id="rId12" name="Check Box 117">
              <controlPr locked="0" defaultSize="0" autoFill="0" autoLine="0" autoPict="0">
                <anchor moveWithCells="1">
                  <from>
                    <xdr:col>7</xdr:col>
                    <xdr:colOff>228600</xdr:colOff>
                    <xdr:row>59</xdr:row>
                    <xdr:rowOff>0</xdr:rowOff>
                  </from>
                  <to>
                    <xdr:col>9</xdr:col>
                    <xdr:colOff>228600</xdr:colOff>
                    <xdr:row>59</xdr:row>
                    <xdr:rowOff>219075</xdr:rowOff>
                  </to>
                </anchor>
              </controlPr>
            </control>
          </mc:Choice>
        </mc:AlternateContent>
        <mc:AlternateContent xmlns:mc="http://schemas.openxmlformats.org/markup-compatibility/2006">
          <mc:Choice Requires="x14">
            <control shapeId="6262" r:id="rId13" name="Check Box 118">
              <controlPr locked="0" defaultSize="0" autoFill="0" autoLine="0" autoPict="0">
                <anchor moveWithCells="1">
                  <from>
                    <xdr:col>9</xdr:col>
                    <xdr:colOff>457200</xdr:colOff>
                    <xdr:row>59</xdr:row>
                    <xdr:rowOff>0</xdr:rowOff>
                  </from>
                  <to>
                    <xdr:col>11</xdr:col>
                    <xdr:colOff>876300</xdr:colOff>
                    <xdr:row>59</xdr:row>
                    <xdr:rowOff>209550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A64"/>
  <sheetViews>
    <sheetView showGridLines="0" workbookViewId="0">
      <selection activeCell="C4" sqref="C4"/>
    </sheetView>
  </sheetViews>
  <sheetFormatPr defaultRowHeight="12.75"/>
  <cols>
    <col min="1" max="1" width="85.85546875" customWidth="1"/>
  </cols>
  <sheetData>
    <row r="1" spans="1:1">
      <c r="A1" s="9" t="s">
        <v>384</v>
      </c>
    </row>
    <row r="2" spans="1:1">
      <c r="A2" s="9"/>
    </row>
    <row r="3" spans="1:1" ht="167.25" customHeight="1">
      <c r="A3" s="216" t="s">
        <v>765</v>
      </c>
    </row>
    <row r="4" spans="1:1" ht="54" customHeight="1">
      <c r="A4" s="79" t="s">
        <v>641</v>
      </c>
    </row>
    <row r="5" spans="1:1" ht="45" customHeight="1">
      <c r="A5" s="14" t="s">
        <v>611</v>
      </c>
    </row>
    <row r="6" spans="1:1" ht="20.25" customHeight="1">
      <c r="A6" s="14" t="s">
        <v>612</v>
      </c>
    </row>
    <row r="7" spans="1:1" ht="57" customHeight="1">
      <c r="A7" s="14" t="s">
        <v>613</v>
      </c>
    </row>
    <row r="8" spans="1:1" ht="20.25" customHeight="1">
      <c r="A8" s="14" t="s">
        <v>614</v>
      </c>
    </row>
    <row r="9" spans="1:1" ht="58.5" customHeight="1">
      <c r="A9" s="14" t="s">
        <v>615</v>
      </c>
    </row>
    <row r="10" spans="1:1" ht="31.5" customHeight="1">
      <c r="A10" s="14" t="s">
        <v>709</v>
      </c>
    </row>
    <row r="11" spans="1:1" ht="31.5" customHeight="1">
      <c r="A11" s="14" t="s">
        <v>0</v>
      </c>
    </row>
    <row r="12" spans="1:1" ht="36.75" customHeight="1">
      <c r="A12" s="14" t="s">
        <v>617</v>
      </c>
    </row>
    <row r="13" spans="1:1" ht="26.25" customHeight="1">
      <c r="A13" s="94" t="str">
        <f>formulier!B82</f>
        <v>VKI-formulier vleeskuikens versie 01012021</v>
      </c>
    </row>
    <row r="14" spans="1:1">
      <c r="A14" s="15"/>
    </row>
    <row r="15" spans="1:1">
      <c r="A15" s="11"/>
    </row>
    <row r="44" spans="1:1" ht="13.5">
      <c r="A44" s="12"/>
    </row>
    <row r="45" spans="1:1" ht="13.5">
      <c r="A45" s="13"/>
    </row>
    <row r="46" spans="1:1" ht="13.5">
      <c r="A46" s="13"/>
    </row>
    <row r="47" spans="1:1" ht="13.5">
      <c r="A47" s="13"/>
    </row>
    <row r="48" spans="1:1" ht="13.5">
      <c r="A48" s="13"/>
    </row>
    <row r="50" spans="1:1" ht="13.5">
      <c r="A50" s="13"/>
    </row>
    <row r="51" spans="1:1" ht="13.5">
      <c r="A51" s="13"/>
    </row>
    <row r="52" spans="1:1" ht="13.5">
      <c r="A52" s="13"/>
    </row>
    <row r="53" spans="1:1" ht="13.5">
      <c r="A53" s="13"/>
    </row>
    <row r="54" spans="1:1" ht="13.5">
      <c r="A54" s="13"/>
    </row>
    <row r="56" spans="1:1" ht="13.5">
      <c r="A56" s="13"/>
    </row>
    <row r="57" spans="1:1" ht="13.5">
      <c r="A57" s="13"/>
    </row>
    <row r="58" spans="1:1" ht="13.5">
      <c r="A58" s="13"/>
    </row>
    <row r="60" spans="1:1" ht="13.5">
      <c r="A60" s="13"/>
    </row>
    <row r="62" spans="1:1" ht="13.5">
      <c r="A62" s="13"/>
    </row>
    <row r="64" spans="1:1" ht="13.5">
      <c r="A64" s="13"/>
    </row>
  </sheetData>
  <sheetProtection selectLockedCells="1" selectUnlockedCells="1"/>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A4"/>
  <sheetViews>
    <sheetView workbookViewId="0">
      <selection activeCell="A280" sqref="A280"/>
    </sheetView>
  </sheetViews>
  <sheetFormatPr defaultRowHeight="12.75"/>
  <sheetData>
    <row r="1" spans="1:1">
      <c r="A1" s="57"/>
    </row>
    <row r="2" spans="1:1">
      <c r="A2" s="57" t="s">
        <v>218</v>
      </c>
    </row>
    <row r="3" spans="1:1">
      <c r="A3" s="57" t="s">
        <v>382</v>
      </c>
    </row>
    <row r="4" spans="1:1">
      <c r="A4" s="57" t="s">
        <v>383</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9" sqref="A9"/>
    </sheetView>
  </sheetViews>
  <sheetFormatPr defaultColWidth="9" defaultRowHeight="12.75"/>
  <cols>
    <col min="1" max="1" width="23.42578125" style="96" customWidth="1"/>
    <col min="2" max="2" width="28.140625" style="96" customWidth="1"/>
    <col min="3" max="3" width="10.85546875" style="96" customWidth="1"/>
    <col min="4" max="4" width="13.7109375" style="96" bestFit="1" customWidth="1"/>
    <col min="5" max="5" width="25.42578125" style="96" customWidth="1"/>
    <col min="6" max="6" width="9" style="96"/>
    <col min="7" max="7" width="21.5703125" style="96" customWidth="1"/>
    <col min="8" max="8" width="10.28515625" style="96" customWidth="1"/>
    <col min="9" max="9" width="26.42578125" style="96" customWidth="1"/>
    <col min="10" max="16384" width="9" style="96"/>
  </cols>
  <sheetData>
    <row r="1" spans="1:13" ht="12.75" customHeight="1">
      <c r="A1" s="95" t="s">
        <v>193</v>
      </c>
      <c r="B1" s="95" t="s">
        <v>194</v>
      </c>
      <c r="C1" s="95" t="s">
        <v>195</v>
      </c>
      <c r="D1" s="95" t="s">
        <v>196</v>
      </c>
      <c r="E1" s="95" t="s">
        <v>197</v>
      </c>
    </row>
    <row r="2" spans="1:13" ht="12.75" customHeight="1">
      <c r="A2" s="95"/>
      <c r="B2" s="95"/>
      <c r="C2" s="95"/>
      <c r="D2" s="95"/>
      <c r="E2" s="95"/>
    </row>
    <row r="3" spans="1:13" ht="12.75" customHeight="1">
      <c r="A3" s="237" t="s">
        <v>203</v>
      </c>
      <c r="B3" s="237" t="s">
        <v>550</v>
      </c>
      <c r="C3" s="97" t="s">
        <v>204</v>
      </c>
      <c r="D3" s="97" t="s">
        <v>200</v>
      </c>
      <c r="E3" s="237">
        <v>5</v>
      </c>
      <c r="G3"/>
      <c r="H3"/>
      <c r="I3"/>
      <c r="J3"/>
      <c r="K3"/>
      <c r="L3"/>
      <c r="M3"/>
    </row>
    <row r="4" spans="1:13" ht="12.75" customHeight="1">
      <c r="A4" s="237" t="s">
        <v>215</v>
      </c>
      <c r="B4" s="237" t="s">
        <v>552</v>
      </c>
      <c r="C4" s="97" t="s">
        <v>216</v>
      </c>
      <c r="D4" s="97" t="s">
        <v>200</v>
      </c>
      <c r="E4" s="237">
        <v>5</v>
      </c>
      <c r="G4"/>
      <c r="H4"/>
      <c r="I4"/>
      <c r="J4"/>
      <c r="K4"/>
      <c r="L4"/>
      <c r="M4"/>
    </row>
    <row r="5" spans="1:13" ht="12.75" customHeight="1">
      <c r="A5" s="237" t="s">
        <v>211</v>
      </c>
      <c r="B5" s="237" t="s">
        <v>390</v>
      </c>
      <c r="C5" s="97" t="s">
        <v>212</v>
      </c>
      <c r="D5" s="97" t="s">
        <v>200</v>
      </c>
      <c r="E5" s="237">
        <v>0</v>
      </c>
      <c r="G5"/>
      <c r="H5"/>
      <c r="I5"/>
      <c r="J5"/>
      <c r="K5"/>
      <c r="L5"/>
      <c r="M5"/>
    </row>
    <row r="6" spans="1:13" ht="12.75" customHeight="1">
      <c r="A6" s="237" t="s">
        <v>394</v>
      </c>
      <c r="B6" s="237" t="s">
        <v>396</v>
      </c>
      <c r="C6" s="97"/>
      <c r="D6" s="97" t="s">
        <v>200</v>
      </c>
      <c r="E6" s="237">
        <v>1</v>
      </c>
      <c r="G6"/>
      <c r="H6"/>
      <c r="I6"/>
      <c r="J6"/>
      <c r="K6"/>
      <c r="L6"/>
      <c r="M6"/>
    </row>
    <row r="7" spans="1:13" ht="12.75" customHeight="1">
      <c r="A7" s="237" t="s">
        <v>201</v>
      </c>
      <c r="B7" s="237" t="s">
        <v>551</v>
      </c>
      <c r="C7" s="97" t="s">
        <v>202</v>
      </c>
      <c r="D7" s="97" t="s">
        <v>200</v>
      </c>
      <c r="E7" s="237">
        <v>5</v>
      </c>
      <c r="G7"/>
      <c r="H7"/>
      <c r="I7"/>
      <c r="J7"/>
      <c r="K7"/>
      <c r="L7"/>
      <c r="M7"/>
    </row>
    <row r="8" spans="1:13" ht="12.75" customHeight="1">
      <c r="A8" s="237" t="s">
        <v>656</v>
      </c>
      <c r="B8" s="237" t="s">
        <v>658</v>
      </c>
      <c r="C8" s="97" t="s">
        <v>659</v>
      </c>
      <c r="D8" s="97" t="s">
        <v>200</v>
      </c>
      <c r="E8" s="237">
        <v>3</v>
      </c>
      <c r="G8"/>
      <c r="H8"/>
      <c r="I8"/>
      <c r="J8"/>
      <c r="K8"/>
      <c r="L8"/>
      <c r="M8"/>
    </row>
    <row r="9" spans="1:13" ht="12.75" customHeight="1">
      <c r="A9" s="237" t="s">
        <v>198</v>
      </c>
      <c r="B9" s="237" t="s">
        <v>549</v>
      </c>
      <c r="C9" s="97" t="s">
        <v>199</v>
      </c>
      <c r="D9" s="97" t="s">
        <v>200</v>
      </c>
      <c r="E9" s="237">
        <v>0</v>
      </c>
      <c r="G9"/>
      <c r="H9"/>
      <c r="I9"/>
      <c r="J9"/>
      <c r="K9"/>
      <c r="L9"/>
      <c r="M9"/>
    </row>
    <row r="10" spans="1:13" ht="12.75" customHeight="1">
      <c r="A10" s="237" t="s">
        <v>393</v>
      </c>
      <c r="B10" s="237" t="s">
        <v>395</v>
      </c>
      <c r="C10" s="97"/>
      <c r="D10" s="97" t="s">
        <v>200</v>
      </c>
      <c r="E10" s="237">
        <v>1</v>
      </c>
      <c r="G10"/>
      <c r="H10"/>
      <c r="I10"/>
      <c r="J10"/>
      <c r="K10"/>
      <c r="L10"/>
      <c r="M10"/>
    </row>
    <row r="11" spans="1:13" ht="12.75" customHeight="1">
      <c r="A11" s="237" t="s">
        <v>418</v>
      </c>
      <c r="B11" s="237" t="s">
        <v>417</v>
      </c>
      <c r="C11" s="98" t="s">
        <v>208</v>
      </c>
      <c r="D11" s="97" t="s">
        <v>200</v>
      </c>
      <c r="E11" s="237">
        <v>3</v>
      </c>
      <c r="G11"/>
      <c r="H11"/>
      <c r="I11"/>
      <c r="J11"/>
      <c r="K11"/>
      <c r="L11"/>
      <c r="M11"/>
    </row>
    <row r="12" spans="1:13" ht="12.75" customHeight="1">
      <c r="A12" s="237" t="s">
        <v>213</v>
      </c>
      <c r="B12" s="237" t="s">
        <v>547</v>
      </c>
      <c r="C12" s="97" t="s">
        <v>214</v>
      </c>
      <c r="D12" s="97" t="s">
        <v>200</v>
      </c>
      <c r="E12" s="237">
        <v>0</v>
      </c>
      <c r="G12"/>
      <c r="H12"/>
      <c r="I12"/>
      <c r="J12"/>
      <c r="K12"/>
      <c r="L12"/>
      <c r="M12"/>
    </row>
    <row r="13" spans="1:13" ht="12.75" customHeight="1">
      <c r="A13" s="237" t="s">
        <v>546</v>
      </c>
      <c r="B13" s="237" t="s">
        <v>548</v>
      </c>
      <c r="C13" s="97" t="s">
        <v>205</v>
      </c>
      <c r="D13" s="97" t="s">
        <v>200</v>
      </c>
      <c r="E13" s="237">
        <v>0</v>
      </c>
      <c r="G13"/>
      <c r="H13"/>
      <c r="I13"/>
      <c r="J13"/>
      <c r="K13"/>
      <c r="L13"/>
      <c r="M13"/>
    </row>
    <row r="14" spans="1:13" ht="12.75" customHeight="1">
      <c r="A14" s="237" t="s">
        <v>760</v>
      </c>
      <c r="B14" s="237" t="s">
        <v>762</v>
      </c>
      <c r="C14" s="97" t="s">
        <v>761</v>
      </c>
      <c r="D14" s="97" t="s">
        <v>200</v>
      </c>
      <c r="E14" s="237">
        <v>1</v>
      </c>
      <c r="G14"/>
      <c r="H14"/>
      <c r="I14"/>
      <c r="J14"/>
      <c r="K14"/>
      <c r="L14"/>
      <c r="M14"/>
    </row>
    <row r="15" spans="1:13" ht="12.75" customHeight="1">
      <c r="A15" s="237" t="s">
        <v>206</v>
      </c>
      <c r="B15" s="237" t="s">
        <v>392</v>
      </c>
      <c r="C15" s="97" t="s">
        <v>208</v>
      </c>
      <c r="D15" s="97" t="s">
        <v>200</v>
      </c>
      <c r="E15" s="237">
        <v>1</v>
      </c>
      <c r="G15"/>
      <c r="H15"/>
      <c r="I15"/>
      <c r="J15"/>
      <c r="K15"/>
      <c r="L15"/>
      <c r="M15"/>
    </row>
    <row r="16" spans="1:13">
      <c r="A16" s="237" t="s">
        <v>207</v>
      </c>
      <c r="B16" s="237" t="s">
        <v>391</v>
      </c>
      <c r="C16" s="97" t="s">
        <v>208</v>
      </c>
      <c r="D16" s="97" t="s">
        <v>200</v>
      </c>
      <c r="E16" s="237">
        <v>1</v>
      </c>
      <c r="G16"/>
      <c r="H16"/>
      <c r="I16"/>
      <c r="J16"/>
      <c r="K16"/>
      <c r="L16"/>
      <c r="M16"/>
    </row>
  </sheetData>
  <sortState ref="A3:E16">
    <sortCondition ref="A3"/>
  </sortState>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A5"/>
  <sheetViews>
    <sheetView workbookViewId="0">
      <selection activeCell="A280" sqref="A280"/>
    </sheetView>
  </sheetViews>
  <sheetFormatPr defaultRowHeight="12.75"/>
  <cols>
    <col min="1" max="1" width="21.7109375" bestFit="1" customWidth="1"/>
  </cols>
  <sheetData>
    <row r="1" spans="1:1">
      <c r="A1" s="57"/>
    </row>
    <row r="2" spans="1:1">
      <c r="A2" s="57" t="s">
        <v>219</v>
      </c>
    </row>
    <row r="3" spans="1:1">
      <c r="A3" s="57" t="s">
        <v>220</v>
      </c>
    </row>
    <row r="4" spans="1:1">
      <c r="A4" s="57" t="s">
        <v>221</v>
      </c>
    </row>
    <row r="5" spans="1:1">
      <c r="A5" s="57" t="s">
        <v>406</v>
      </c>
    </row>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94"/>
  <sheetViews>
    <sheetView zoomScale="75" workbookViewId="0">
      <selection activeCell="A41" sqref="A41"/>
    </sheetView>
  </sheetViews>
  <sheetFormatPr defaultColWidth="9" defaultRowHeight="12.75"/>
  <cols>
    <col min="1" max="1" width="12.28515625" style="201" customWidth="1"/>
    <col min="2" max="2" width="25.5703125" style="189" customWidth="1"/>
    <col min="3" max="3" width="26" style="189" customWidth="1"/>
    <col min="4" max="4" width="21.85546875" style="189" customWidth="1"/>
    <col min="5" max="5" width="8.42578125" style="189" customWidth="1"/>
    <col min="6" max="6" width="9.85546875" style="201" customWidth="1"/>
    <col min="7" max="7" width="9.7109375" style="201" customWidth="1"/>
    <col min="8" max="8" width="28.140625" style="189" customWidth="1"/>
    <col min="9" max="9" width="26.85546875" style="189" customWidth="1"/>
    <col min="10" max="10" width="2.85546875" style="189" customWidth="1"/>
    <col min="11" max="11" width="17.42578125" style="189" customWidth="1"/>
    <col min="12" max="12" width="31.7109375" style="189" customWidth="1"/>
    <col min="13" max="13" width="29.140625" style="189" customWidth="1"/>
    <col min="14" max="14" width="24.28515625" style="189" customWidth="1"/>
    <col min="15" max="15" width="9" style="189" customWidth="1"/>
    <col min="16" max="16384" width="9" style="189"/>
  </cols>
  <sheetData>
    <row r="1" spans="1:18">
      <c r="A1" s="203" t="s">
        <v>52</v>
      </c>
      <c r="B1" s="204" t="s">
        <v>53</v>
      </c>
      <c r="C1" s="242" t="s">
        <v>54</v>
      </c>
      <c r="D1" s="118" t="s">
        <v>556</v>
      </c>
      <c r="E1" s="118" t="s">
        <v>557</v>
      </c>
      <c r="F1" s="244" t="s">
        <v>57</v>
      </c>
      <c r="G1" s="245" t="s">
        <v>58</v>
      </c>
      <c r="H1" s="118" t="s">
        <v>222</v>
      </c>
      <c r="K1" s="189" t="s">
        <v>820</v>
      </c>
    </row>
    <row r="2" spans="1:18">
      <c r="A2" s="208"/>
      <c r="B2" s="209"/>
      <c r="C2" s="243"/>
      <c r="D2" s="118"/>
      <c r="E2" s="118"/>
      <c r="F2" s="247" t="s">
        <v>631</v>
      </c>
      <c r="G2" s="246"/>
      <c r="H2" s="210" t="s">
        <v>630</v>
      </c>
      <c r="K2" s="241" t="s">
        <v>813</v>
      </c>
      <c r="L2" s="241" t="s">
        <v>814</v>
      </c>
      <c r="M2" s="241" t="s">
        <v>815</v>
      </c>
      <c r="N2" s="241" t="s">
        <v>816</v>
      </c>
      <c r="O2" s="241" t="s">
        <v>817</v>
      </c>
      <c r="P2" s="241" t="s">
        <v>197</v>
      </c>
      <c r="Q2" s="241" t="s">
        <v>818</v>
      </c>
      <c r="R2" s="241" t="s">
        <v>819</v>
      </c>
    </row>
    <row r="3" spans="1:18" ht="13.5" customHeight="1">
      <c r="A3" s="241">
        <v>104773</v>
      </c>
      <c r="B3" s="241" t="s">
        <v>530</v>
      </c>
      <c r="C3" s="241" t="s">
        <v>531</v>
      </c>
      <c r="D3" s="241" t="s">
        <v>67</v>
      </c>
      <c r="E3" s="241" t="s">
        <v>793</v>
      </c>
      <c r="F3" s="241">
        <v>2</v>
      </c>
      <c r="G3" s="241" t="s">
        <v>62</v>
      </c>
      <c r="H3" t="s">
        <v>537</v>
      </c>
      <c r="K3" s="241">
        <v>104773</v>
      </c>
      <c r="L3" s="241" t="s">
        <v>530</v>
      </c>
      <c r="M3" s="241" t="s">
        <v>531</v>
      </c>
      <c r="N3" s="241" t="s">
        <v>67</v>
      </c>
      <c r="O3" s="241" t="s">
        <v>793</v>
      </c>
      <c r="P3" s="241">
        <v>2</v>
      </c>
      <c r="Q3" s="241" t="s">
        <v>62</v>
      </c>
      <c r="R3" s="241" t="s">
        <v>812</v>
      </c>
    </row>
    <row r="4" spans="1:18" ht="13.5" customHeight="1">
      <c r="A4" s="241">
        <v>7773</v>
      </c>
      <c r="B4" s="241" t="s">
        <v>106</v>
      </c>
      <c r="C4" s="241" t="s">
        <v>69</v>
      </c>
      <c r="D4" s="241" t="s">
        <v>67</v>
      </c>
      <c r="E4" s="241" t="s">
        <v>793</v>
      </c>
      <c r="F4" s="241">
        <v>28</v>
      </c>
      <c r="G4" s="241" t="s">
        <v>62</v>
      </c>
      <c r="H4" t="s">
        <v>252</v>
      </c>
      <c r="K4" s="241">
        <v>7773</v>
      </c>
      <c r="L4" s="241" t="s">
        <v>106</v>
      </c>
      <c r="M4" s="241" t="s">
        <v>69</v>
      </c>
      <c r="N4" s="241" t="s">
        <v>67</v>
      </c>
      <c r="O4" s="241" t="s">
        <v>793</v>
      </c>
      <c r="P4" s="241">
        <v>28</v>
      </c>
      <c r="Q4" s="241" t="s">
        <v>62</v>
      </c>
      <c r="R4" s="241" t="s">
        <v>812</v>
      </c>
    </row>
    <row r="5" spans="1:18" ht="13.5" customHeight="1">
      <c r="A5" s="241">
        <v>5193</v>
      </c>
      <c r="B5" s="241" t="s">
        <v>430</v>
      </c>
      <c r="C5" s="241" t="s">
        <v>69</v>
      </c>
      <c r="D5" s="241" t="s">
        <v>61</v>
      </c>
      <c r="E5" s="241" t="s">
        <v>793</v>
      </c>
      <c r="F5" s="241">
        <v>1</v>
      </c>
      <c r="G5" s="241" t="s">
        <v>62</v>
      </c>
      <c r="H5" t="s">
        <v>431</v>
      </c>
      <c r="K5" s="241">
        <v>5193</v>
      </c>
      <c r="L5" s="241" t="s">
        <v>430</v>
      </c>
      <c r="M5" s="241" t="s">
        <v>69</v>
      </c>
      <c r="N5" s="241" t="s">
        <v>61</v>
      </c>
      <c r="O5" s="241" t="s">
        <v>793</v>
      </c>
      <c r="P5" s="241">
        <v>1</v>
      </c>
      <c r="Q5" s="241" t="s">
        <v>62</v>
      </c>
      <c r="R5" s="241" t="s">
        <v>812</v>
      </c>
    </row>
    <row r="6" spans="1:18" ht="13.5" customHeight="1">
      <c r="A6" s="241">
        <v>1985</v>
      </c>
      <c r="B6" s="241" t="s">
        <v>68</v>
      </c>
      <c r="C6" s="241" t="s">
        <v>69</v>
      </c>
      <c r="D6" s="241" t="s">
        <v>61</v>
      </c>
      <c r="E6" s="241" t="s">
        <v>793</v>
      </c>
      <c r="F6" s="241">
        <v>28</v>
      </c>
      <c r="G6" s="241" t="s">
        <v>62</v>
      </c>
      <c r="H6" t="s">
        <v>225</v>
      </c>
      <c r="K6" s="241">
        <v>1985</v>
      </c>
      <c r="L6" s="241" t="s">
        <v>68</v>
      </c>
      <c r="M6" s="241" t="s">
        <v>69</v>
      </c>
      <c r="N6" s="241" t="s">
        <v>61</v>
      </c>
      <c r="O6" s="241" t="s">
        <v>793</v>
      </c>
      <c r="P6" s="241">
        <v>28</v>
      </c>
      <c r="Q6" s="241" t="s">
        <v>62</v>
      </c>
      <c r="R6" s="241" t="s">
        <v>812</v>
      </c>
    </row>
    <row r="7" spans="1:18" ht="13.5" customHeight="1">
      <c r="A7" s="241">
        <v>10055</v>
      </c>
      <c r="B7" s="241" t="s">
        <v>168</v>
      </c>
      <c r="C7" s="241" t="s">
        <v>169</v>
      </c>
      <c r="D7" s="241" t="s">
        <v>86</v>
      </c>
      <c r="E7" s="241" t="s">
        <v>793</v>
      </c>
      <c r="F7" s="241">
        <v>0</v>
      </c>
      <c r="G7" s="241" t="s">
        <v>62</v>
      </c>
      <c r="H7" t="s">
        <v>286</v>
      </c>
      <c r="K7" s="241">
        <v>10055</v>
      </c>
      <c r="L7" s="241" t="s">
        <v>168</v>
      </c>
      <c r="M7" s="241" t="s">
        <v>169</v>
      </c>
      <c r="N7" s="241" t="s">
        <v>86</v>
      </c>
      <c r="O7" s="241" t="s">
        <v>793</v>
      </c>
      <c r="P7" s="241">
        <v>0</v>
      </c>
      <c r="Q7" s="241" t="s">
        <v>62</v>
      </c>
      <c r="R7" s="241" t="s">
        <v>812</v>
      </c>
    </row>
    <row r="8" spans="1:18" ht="13.5" customHeight="1">
      <c r="A8" s="241">
        <v>9857</v>
      </c>
      <c r="B8" s="241" t="s">
        <v>159</v>
      </c>
      <c r="C8" s="241" t="s">
        <v>71</v>
      </c>
      <c r="D8" s="241" t="s">
        <v>72</v>
      </c>
      <c r="E8" s="241" t="s">
        <v>793</v>
      </c>
      <c r="F8" s="241">
        <v>18</v>
      </c>
      <c r="G8" s="241" t="s">
        <v>62</v>
      </c>
      <c r="H8" t="s">
        <v>278</v>
      </c>
      <c r="K8" s="241">
        <v>9857</v>
      </c>
      <c r="L8" s="241" t="s">
        <v>159</v>
      </c>
      <c r="M8" s="241" t="s">
        <v>71</v>
      </c>
      <c r="N8" s="241" t="s">
        <v>72</v>
      </c>
      <c r="O8" s="241" t="s">
        <v>793</v>
      </c>
      <c r="P8" s="241">
        <v>18</v>
      </c>
      <c r="Q8" s="241" t="s">
        <v>62</v>
      </c>
      <c r="R8" s="241" t="s">
        <v>812</v>
      </c>
    </row>
    <row r="9" spans="1:18" ht="13.5" customHeight="1">
      <c r="A9" s="241">
        <v>2929</v>
      </c>
      <c r="B9" s="241" t="s">
        <v>94</v>
      </c>
      <c r="C9" s="241" t="s">
        <v>95</v>
      </c>
      <c r="D9" s="241" t="s">
        <v>72</v>
      </c>
      <c r="E9" s="241" t="s">
        <v>793</v>
      </c>
      <c r="F9" s="241">
        <v>7</v>
      </c>
      <c r="G9" s="241" t="s">
        <v>62</v>
      </c>
      <c r="H9" t="s">
        <v>233</v>
      </c>
      <c r="K9" s="241">
        <v>2929</v>
      </c>
      <c r="L9" s="241" t="s">
        <v>94</v>
      </c>
      <c r="M9" s="241" t="s">
        <v>95</v>
      </c>
      <c r="N9" s="241" t="s">
        <v>72</v>
      </c>
      <c r="O9" s="241" t="s">
        <v>793</v>
      </c>
      <c r="P9" s="241">
        <v>7</v>
      </c>
      <c r="Q9" s="241" t="s">
        <v>62</v>
      </c>
      <c r="R9" s="241" t="s">
        <v>812</v>
      </c>
    </row>
    <row r="10" spans="1:18" ht="13.5" customHeight="1">
      <c r="A10" s="241">
        <v>113929</v>
      </c>
      <c r="B10" s="241" t="s">
        <v>790</v>
      </c>
      <c r="C10" s="241" t="s">
        <v>791</v>
      </c>
      <c r="D10" s="241" t="s">
        <v>409</v>
      </c>
      <c r="E10" s="241" t="s">
        <v>409</v>
      </c>
      <c r="F10" s="241">
        <v>1</v>
      </c>
      <c r="G10" s="241" t="s">
        <v>774</v>
      </c>
      <c r="H10" t="s">
        <v>795</v>
      </c>
      <c r="K10" s="241">
        <v>113929</v>
      </c>
      <c r="L10" s="241" t="s">
        <v>790</v>
      </c>
      <c r="M10" s="241" t="s">
        <v>791</v>
      </c>
      <c r="N10" s="241" t="s">
        <v>409</v>
      </c>
      <c r="O10" s="241" t="s">
        <v>409</v>
      </c>
      <c r="P10" s="241">
        <v>1</v>
      </c>
      <c r="Q10" s="241" t="s">
        <v>774</v>
      </c>
      <c r="R10" s="241" t="s">
        <v>812</v>
      </c>
    </row>
    <row r="11" spans="1:18" ht="13.5" customHeight="1">
      <c r="A11" s="241">
        <v>102303</v>
      </c>
      <c r="B11" s="241" t="s">
        <v>532</v>
      </c>
      <c r="C11" s="241" t="s">
        <v>533</v>
      </c>
      <c r="D11" s="241" t="s">
        <v>599</v>
      </c>
      <c r="E11" s="241" t="s">
        <v>793</v>
      </c>
      <c r="F11" s="241">
        <v>1</v>
      </c>
      <c r="G11" s="241" t="s">
        <v>62</v>
      </c>
      <c r="H11" t="s">
        <v>538</v>
      </c>
      <c r="K11" s="241">
        <v>102303</v>
      </c>
      <c r="L11" s="241" t="s">
        <v>532</v>
      </c>
      <c r="M11" s="241" t="s">
        <v>533</v>
      </c>
      <c r="N11" s="241" t="s">
        <v>599</v>
      </c>
      <c r="O11" s="241" t="s">
        <v>793</v>
      </c>
      <c r="P11" s="241">
        <v>1</v>
      </c>
      <c r="Q11" s="241" t="s">
        <v>62</v>
      </c>
      <c r="R11" s="241" t="s">
        <v>812</v>
      </c>
    </row>
    <row r="12" spans="1:18" ht="13.5" customHeight="1">
      <c r="A12" s="241">
        <v>2182</v>
      </c>
      <c r="B12" s="241" t="s">
        <v>73</v>
      </c>
      <c r="C12" s="241" t="s">
        <v>74</v>
      </c>
      <c r="D12" s="241" t="s">
        <v>61</v>
      </c>
      <c r="E12" s="241" t="s">
        <v>793</v>
      </c>
      <c r="F12" s="241">
        <v>1</v>
      </c>
      <c r="G12" s="241" t="s">
        <v>62</v>
      </c>
      <c r="H12" t="s">
        <v>226</v>
      </c>
      <c r="K12" s="241">
        <v>2182</v>
      </c>
      <c r="L12" s="241" t="s">
        <v>73</v>
      </c>
      <c r="M12" s="241" t="s">
        <v>74</v>
      </c>
      <c r="N12" s="241" t="s">
        <v>61</v>
      </c>
      <c r="O12" s="241" t="s">
        <v>793</v>
      </c>
      <c r="P12" s="241">
        <v>1</v>
      </c>
      <c r="Q12" s="241" t="s">
        <v>62</v>
      </c>
      <c r="R12" s="241" t="s">
        <v>812</v>
      </c>
    </row>
    <row r="13" spans="1:18" ht="13.5" customHeight="1">
      <c r="A13" s="241">
        <v>3256</v>
      </c>
      <c r="B13" s="241" t="s">
        <v>98</v>
      </c>
      <c r="C13" s="241" t="s">
        <v>74</v>
      </c>
      <c r="D13" s="241" t="s">
        <v>67</v>
      </c>
      <c r="E13" s="241" t="s">
        <v>793</v>
      </c>
      <c r="F13" s="241">
        <v>7</v>
      </c>
      <c r="G13" s="241" t="s">
        <v>62</v>
      </c>
      <c r="H13" t="s">
        <v>235</v>
      </c>
      <c r="K13" s="241">
        <v>3256</v>
      </c>
      <c r="L13" s="241" t="s">
        <v>98</v>
      </c>
      <c r="M13" s="241" t="s">
        <v>74</v>
      </c>
      <c r="N13" s="241" t="s">
        <v>67</v>
      </c>
      <c r="O13" s="241" t="s">
        <v>793</v>
      </c>
      <c r="P13" s="241">
        <v>7</v>
      </c>
      <c r="Q13" s="241" t="s">
        <v>62</v>
      </c>
      <c r="R13" s="241" t="s">
        <v>812</v>
      </c>
    </row>
    <row r="14" spans="1:18" ht="13.5" customHeight="1">
      <c r="A14" s="241">
        <v>2880</v>
      </c>
      <c r="B14" s="241" t="s">
        <v>92</v>
      </c>
      <c r="C14" s="241" t="s">
        <v>74</v>
      </c>
      <c r="D14" s="241" t="s">
        <v>93</v>
      </c>
      <c r="E14" s="241" t="s">
        <v>793</v>
      </c>
      <c r="F14" s="241">
        <v>7</v>
      </c>
      <c r="G14" s="241" t="s">
        <v>62</v>
      </c>
      <c r="H14" t="s">
        <v>232</v>
      </c>
      <c r="K14" s="241">
        <v>2880</v>
      </c>
      <c r="L14" s="241" t="s">
        <v>92</v>
      </c>
      <c r="M14" s="241" t="s">
        <v>74</v>
      </c>
      <c r="N14" s="241" t="s">
        <v>93</v>
      </c>
      <c r="O14" s="241" t="s">
        <v>793</v>
      </c>
      <c r="P14" s="241">
        <v>7</v>
      </c>
      <c r="Q14" s="241" t="s">
        <v>62</v>
      </c>
      <c r="R14" s="241" t="s">
        <v>812</v>
      </c>
    </row>
    <row r="15" spans="1:18" ht="13.5" customHeight="1">
      <c r="A15" s="241">
        <v>3404</v>
      </c>
      <c r="B15" s="241" t="s">
        <v>99</v>
      </c>
      <c r="C15" s="241" t="s">
        <v>74</v>
      </c>
      <c r="D15" s="241" t="s">
        <v>61</v>
      </c>
      <c r="E15" s="241" t="s">
        <v>793</v>
      </c>
      <c r="F15" s="241">
        <v>7</v>
      </c>
      <c r="G15" s="241" t="s">
        <v>62</v>
      </c>
      <c r="H15" t="s">
        <v>236</v>
      </c>
      <c r="K15" s="241">
        <v>3404</v>
      </c>
      <c r="L15" s="241" t="s">
        <v>99</v>
      </c>
      <c r="M15" s="241" t="s">
        <v>74</v>
      </c>
      <c r="N15" s="241" t="s">
        <v>61</v>
      </c>
      <c r="O15" s="241" t="s">
        <v>793</v>
      </c>
      <c r="P15" s="241">
        <v>7</v>
      </c>
      <c r="Q15" s="241" t="s">
        <v>62</v>
      </c>
      <c r="R15" s="241" t="s">
        <v>812</v>
      </c>
    </row>
    <row r="16" spans="1:18" ht="13.5" customHeight="1">
      <c r="A16" s="241">
        <v>5901</v>
      </c>
      <c r="B16" s="241" t="s">
        <v>432</v>
      </c>
      <c r="C16" s="241" t="s">
        <v>74</v>
      </c>
      <c r="D16" s="241" t="s">
        <v>61</v>
      </c>
      <c r="E16" s="241" t="s">
        <v>793</v>
      </c>
      <c r="F16" s="241">
        <v>7</v>
      </c>
      <c r="G16" s="241" t="s">
        <v>62</v>
      </c>
      <c r="H16" t="s">
        <v>433</v>
      </c>
      <c r="K16" s="241">
        <v>5901</v>
      </c>
      <c r="L16" s="241" t="s">
        <v>432</v>
      </c>
      <c r="M16" s="241" t="s">
        <v>74</v>
      </c>
      <c r="N16" s="241" t="s">
        <v>61</v>
      </c>
      <c r="O16" s="241" t="s">
        <v>793</v>
      </c>
      <c r="P16" s="241">
        <v>7</v>
      </c>
      <c r="Q16" s="241" t="s">
        <v>62</v>
      </c>
      <c r="R16" s="241" t="s">
        <v>812</v>
      </c>
    </row>
    <row r="17" spans="1:162" ht="13.5" customHeight="1">
      <c r="A17" s="241">
        <v>5388</v>
      </c>
      <c r="B17" s="241" t="s">
        <v>111</v>
      </c>
      <c r="C17" s="241" t="s">
        <v>112</v>
      </c>
      <c r="D17" s="241" t="s">
        <v>113</v>
      </c>
      <c r="E17" s="241" t="s">
        <v>793</v>
      </c>
      <c r="F17" s="241">
        <v>3</v>
      </c>
      <c r="G17" s="241" t="s">
        <v>62</v>
      </c>
      <c r="H17" t="s">
        <v>243</v>
      </c>
      <c r="K17" s="241">
        <v>5388</v>
      </c>
      <c r="L17" s="241" t="s">
        <v>111</v>
      </c>
      <c r="M17" s="241" t="s">
        <v>112</v>
      </c>
      <c r="N17" s="241" t="s">
        <v>113</v>
      </c>
      <c r="O17" s="241" t="s">
        <v>793</v>
      </c>
      <c r="P17" s="241">
        <v>3</v>
      </c>
      <c r="Q17" s="241" t="s">
        <v>62</v>
      </c>
      <c r="R17" s="241" t="s">
        <v>812</v>
      </c>
    </row>
    <row r="18" spans="1:162" ht="13.5" customHeight="1">
      <c r="A18" s="241">
        <v>8012</v>
      </c>
      <c r="B18" s="241" t="s">
        <v>131</v>
      </c>
      <c r="C18" s="241" t="s">
        <v>132</v>
      </c>
      <c r="D18" s="241" t="s">
        <v>113</v>
      </c>
      <c r="E18" s="241" t="s">
        <v>793</v>
      </c>
      <c r="F18" s="241">
        <v>6</v>
      </c>
      <c r="G18" s="241" t="s">
        <v>62</v>
      </c>
      <c r="H18" t="s">
        <v>256</v>
      </c>
      <c r="K18" s="241">
        <v>8012</v>
      </c>
      <c r="L18" s="241" t="s">
        <v>131</v>
      </c>
      <c r="M18" s="241" t="s">
        <v>132</v>
      </c>
      <c r="N18" s="241" t="s">
        <v>113</v>
      </c>
      <c r="O18" s="241" t="s">
        <v>793</v>
      </c>
      <c r="P18" s="241">
        <v>6</v>
      </c>
      <c r="Q18" s="241" t="s">
        <v>62</v>
      </c>
      <c r="R18" s="241" t="s">
        <v>812</v>
      </c>
    </row>
    <row r="19" spans="1:162" ht="13.5" customHeight="1">
      <c r="A19" s="241">
        <v>9694</v>
      </c>
      <c r="B19" s="241" t="s">
        <v>156</v>
      </c>
      <c r="C19" s="241" t="s">
        <v>157</v>
      </c>
      <c r="D19" s="241" t="s">
        <v>571</v>
      </c>
      <c r="E19" s="241" t="s">
        <v>793</v>
      </c>
      <c r="F19" s="241">
        <v>1</v>
      </c>
      <c r="G19" s="241" t="s">
        <v>62</v>
      </c>
      <c r="H19" t="s">
        <v>277</v>
      </c>
      <c r="I19" s="104"/>
      <c r="J19" s="104"/>
      <c r="K19" s="241">
        <v>9694</v>
      </c>
      <c r="L19" s="241" t="s">
        <v>156</v>
      </c>
      <c r="M19" s="241" t="s">
        <v>157</v>
      </c>
      <c r="N19" s="241" t="s">
        <v>571</v>
      </c>
      <c r="O19" s="241" t="s">
        <v>793</v>
      </c>
      <c r="P19" s="241">
        <v>1</v>
      </c>
      <c r="Q19" s="241" t="s">
        <v>62</v>
      </c>
      <c r="R19" s="241" t="s">
        <v>812</v>
      </c>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row>
    <row r="20" spans="1:162" ht="13.5" customHeight="1">
      <c r="A20" s="241">
        <v>8881</v>
      </c>
      <c r="B20" s="241" t="s">
        <v>146</v>
      </c>
      <c r="C20" s="241" t="s">
        <v>117</v>
      </c>
      <c r="D20" s="241" t="s">
        <v>147</v>
      </c>
      <c r="E20" s="241" t="s">
        <v>793</v>
      </c>
      <c r="F20" s="241">
        <v>8</v>
      </c>
      <c r="G20" s="241" t="s">
        <v>62</v>
      </c>
      <c r="H20" t="s">
        <v>270</v>
      </c>
      <c r="I20" s="104"/>
      <c r="J20" s="104"/>
      <c r="K20" s="241">
        <v>8881</v>
      </c>
      <c r="L20" s="241" t="s">
        <v>146</v>
      </c>
      <c r="M20" s="241" t="s">
        <v>117</v>
      </c>
      <c r="N20" s="241" t="s">
        <v>147</v>
      </c>
      <c r="O20" s="241" t="s">
        <v>793</v>
      </c>
      <c r="P20" s="241">
        <v>8</v>
      </c>
      <c r="Q20" s="241" t="s">
        <v>62</v>
      </c>
      <c r="R20" s="241" t="s">
        <v>812</v>
      </c>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row>
    <row r="21" spans="1:162">
      <c r="A21" s="241">
        <v>9113</v>
      </c>
      <c r="B21" s="241" t="s">
        <v>151</v>
      </c>
      <c r="C21" s="241" t="s">
        <v>91</v>
      </c>
      <c r="D21" s="241" t="s">
        <v>120</v>
      </c>
      <c r="E21" s="241" t="s">
        <v>793</v>
      </c>
      <c r="F21" s="241">
        <v>7</v>
      </c>
      <c r="G21" s="241" t="s">
        <v>62</v>
      </c>
      <c r="H21" t="s">
        <v>274</v>
      </c>
      <c r="K21" s="241">
        <v>9113</v>
      </c>
      <c r="L21" s="241" t="s">
        <v>151</v>
      </c>
      <c r="M21" s="241" t="s">
        <v>91</v>
      </c>
      <c r="N21" s="241" t="s">
        <v>120</v>
      </c>
      <c r="O21" s="241" t="s">
        <v>793</v>
      </c>
      <c r="P21" s="241">
        <v>7</v>
      </c>
      <c r="Q21" s="241" t="s">
        <v>62</v>
      </c>
      <c r="R21" s="241" t="s">
        <v>812</v>
      </c>
    </row>
    <row r="22" spans="1:162" ht="13.5" customHeight="1">
      <c r="A22" s="241">
        <v>7973</v>
      </c>
      <c r="B22" s="241" t="s">
        <v>114</v>
      </c>
      <c r="C22" s="241" t="s">
        <v>91</v>
      </c>
      <c r="D22" s="241" t="s">
        <v>115</v>
      </c>
      <c r="E22" s="241" t="s">
        <v>793</v>
      </c>
      <c r="F22" s="241">
        <v>7</v>
      </c>
      <c r="G22" s="241" t="s">
        <v>62</v>
      </c>
      <c r="H22" t="s">
        <v>244</v>
      </c>
      <c r="I22" s="104"/>
      <c r="J22" s="104"/>
      <c r="K22" s="241">
        <v>7973</v>
      </c>
      <c r="L22" s="241" t="s">
        <v>114</v>
      </c>
      <c r="M22" s="241" t="s">
        <v>91</v>
      </c>
      <c r="N22" s="241" t="s">
        <v>115</v>
      </c>
      <c r="O22" s="241" t="s">
        <v>793</v>
      </c>
      <c r="P22" s="241">
        <v>7</v>
      </c>
      <c r="Q22" s="241" t="s">
        <v>62</v>
      </c>
      <c r="R22" s="241" t="s">
        <v>812</v>
      </c>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row>
    <row r="23" spans="1:162" ht="13.5" customHeight="1">
      <c r="A23" s="241">
        <v>7146</v>
      </c>
      <c r="B23" s="241" t="s">
        <v>114</v>
      </c>
      <c r="C23" s="241" t="s">
        <v>91</v>
      </c>
      <c r="D23" s="241" t="s">
        <v>115</v>
      </c>
      <c r="E23" s="241" t="s">
        <v>793</v>
      </c>
      <c r="F23" s="241">
        <v>7</v>
      </c>
      <c r="G23" s="241" t="s">
        <v>62</v>
      </c>
      <c r="H23" t="s">
        <v>254</v>
      </c>
      <c r="I23" s="104"/>
      <c r="J23" s="104"/>
      <c r="K23" s="241">
        <v>7146</v>
      </c>
      <c r="L23" s="241" t="s">
        <v>114</v>
      </c>
      <c r="M23" s="241" t="s">
        <v>91</v>
      </c>
      <c r="N23" s="241" t="s">
        <v>115</v>
      </c>
      <c r="O23" s="241" t="s">
        <v>793</v>
      </c>
      <c r="P23" s="241">
        <v>7</v>
      </c>
      <c r="Q23" s="241" t="s">
        <v>62</v>
      </c>
      <c r="R23" s="241" t="s">
        <v>812</v>
      </c>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row>
    <row r="24" spans="1:162" ht="13.5" customHeight="1">
      <c r="A24" s="241">
        <v>8554</v>
      </c>
      <c r="B24" s="241" t="s">
        <v>140</v>
      </c>
      <c r="C24" s="241" t="s">
        <v>91</v>
      </c>
      <c r="D24" s="241" t="s">
        <v>61</v>
      </c>
      <c r="E24" s="241" t="s">
        <v>793</v>
      </c>
      <c r="F24" s="241">
        <v>14</v>
      </c>
      <c r="G24" s="241" t="s">
        <v>62</v>
      </c>
      <c r="H24" t="s">
        <v>264</v>
      </c>
      <c r="I24" s="104"/>
      <c r="J24" s="104"/>
      <c r="K24" s="241">
        <v>8554</v>
      </c>
      <c r="L24" s="241" t="s">
        <v>140</v>
      </c>
      <c r="M24" s="241" t="s">
        <v>91</v>
      </c>
      <c r="N24" s="241" t="s">
        <v>61</v>
      </c>
      <c r="O24" s="241" t="s">
        <v>793</v>
      </c>
      <c r="P24" s="241">
        <v>14</v>
      </c>
      <c r="Q24" s="241" t="s">
        <v>62</v>
      </c>
      <c r="R24" s="241" t="s">
        <v>812</v>
      </c>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row>
    <row r="25" spans="1:162" ht="13.5" customHeight="1">
      <c r="A25" s="241">
        <v>2713</v>
      </c>
      <c r="B25" s="241" t="s">
        <v>90</v>
      </c>
      <c r="C25" s="241" t="s">
        <v>91</v>
      </c>
      <c r="D25" s="241" t="s">
        <v>61</v>
      </c>
      <c r="E25" s="241" t="s">
        <v>793</v>
      </c>
      <c r="F25" s="241">
        <v>14</v>
      </c>
      <c r="G25" s="241" t="s">
        <v>62</v>
      </c>
      <c r="H25" t="s">
        <v>231</v>
      </c>
      <c r="I25" s="104"/>
      <c r="J25" s="104"/>
      <c r="K25" s="241">
        <v>2713</v>
      </c>
      <c r="L25" s="241" t="s">
        <v>90</v>
      </c>
      <c r="M25" s="241" t="s">
        <v>91</v>
      </c>
      <c r="N25" s="241" t="s">
        <v>61</v>
      </c>
      <c r="O25" s="241" t="s">
        <v>793</v>
      </c>
      <c r="P25" s="241">
        <v>14</v>
      </c>
      <c r="Q25" s="241" t="s">
        <v>62</v>
      </c>
      <c r="R25" s="241" t="s">
        <v>812</v>
      </c>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row>
    <row r="26" spans="1:162" ht="13.5" customHeight="1">
      <c r="A26" s="241">
        <v>10037</v>
      </c>
      <c r="B26" s="241" t="s">
        <v>167</v>
      </c>
      <c r="C26" s="241" t="s">
        <v>91</v>
      </c>
      <c r="D26" s="241" t="s">
        <v>67</v>
      </c>
      <c r="E26" s="241" t="s">
        <v>793</v>
      </c>
      <c r="F26" s="241">
        <v>5</v>
      </c>
      <c r="G26" s="241" t="s">
        <v>62</v>
      </c>
      <c r="H26" t="s">
        <v>285</v>
      </c>
      <c r="I26" s="104"/>
      <c r="J26" s="104"/>
      <c r="K26" s="241">
        <v>10037</v>
      </c>
      <c r="L26" s="241" t="s">
        <v>167</v>
      </c>
      <c r="M26" s="241" t="s">
        <v>91</v>
      </c>
      <c r="N26" s="241" t="s">
        <v>67</v>
      </c>
      <c r="O26" s="241" t="s">
        <v>793</v>
      </c>
      <c r="P26" s="241">
        <v>5</v>
      </c>
      <c r="Q26" s="241" t="s">
        <v>62</v>
      </c>
      <c r="R26" s="241" t="s">
        <v>812</v>
      </c>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row>
    <row r="27" spans="1:162" ht="13.5" customHeight="1">
      <c r="A27" s="241">
        <v>10037</v>
      </c>
      <c r="B27" s="241" t="s">
        <v>589</v>
      </c>
      <c r="C27" s="241" t="s">
        <v>91</v>
      </c>
      <c r="D27" s="241" t="s">
        <v>67</v>
      </c>
      <c r="E27" s="241" t="s">
        <v>793</v>
      </c>
      <c r="F27" s="241">
        <v>12</v>
      </c>
      <c r="G27" s="241" t="s">
        <v>62</v>
      </c>
      <c r="H27" t="s">
        <v>591</v>
      </c>
      <c r="I27" s="104"/>
      <c r="J27" s="104"/>
      <c r="K27" s="241">
        <v>10037</v>
      </c>
      <c r="L27" s="241" t="s">
        <v>589</v>
      </c>
      <c r="M27" s="241" t="s">
        <v>91</v>
      </c>
      <c r="N27" s="241" t="s">
        <v>67</v>
      </c>
      <c r="O27" s="241" t="s">
        <v>793</v>
      </c>
      <c r="P27" s="241">
        <v>12</v>
      </c>
      <c r="Q27" s="241" t="s">
        <v>62</v>
      </c>
      <c r="R27" s="241" t="s">
        <v>812</v>
      </c>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row>
    <row r="28" spans="1:162" ht="13.5" customHeight="1">
      <c r="A28" s="241">
        <v>8753</v>
      </c>
      <c r="B28" s="241" t="s">
        <v>732</v>
      </c>
      <c r="C28" s="241" t="s">
        <v>700</v>
      </c>
      <c r="D28" s="241" t="s">
        <v>702</v>
      </c>
      <c r="E28" s="241" t="s">
        <v>793</v>
      </c>
      <c r="F28" s="241">
        <v>5</v>
      </c>
      <c r="G28" s="241" t="s">
        <v>62</v>
      </c>
      <c r="H28" t="s">
        <v>797</v>
      </c>
      <c r="I28" s="104"/>
      <c r="J28" s="104"/>
      <c r="K28" s="241">
        <v>8753</v>
      </c>
      <c r="L28" s="241" t="s">
        <v>732</v>
      </c>
      <c r="M28" s="241" t="s">
        <v>700</v>
      </c>
      <c r="N28" s="241" t="s">
        <v>702</v>
      </c>
      <c r="O28" s="241" t="s">
        <v>793</v>
      </c>
      <c r="P28" s="241">
        <v>5</v>
      </c>
      <c r="Q28" s="241" t="s">
        <v>62</v>
      </c>
      <c r="R28" s="241" t="s">
        <v>812</v>
      </c>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row>
    <row r="29" spans="1:162" ht="13.5" customHeight="1">
      <c r="A29" s="241">
        <v>109266</v>
      </c>
      <c r="B29" s="241" t="s">
        <v>726</v>
      </c>
      <c r="C29" s="241" t="s">
        <v>727</v>
      </c>
      <c r="D29" s="241" t="s">
        <v>702</v>
      </c>
      <c r="E29" s="241" t="s">
        <v>793</v>
      </c>
      <c r="F29" s="241">
        <v>16</v>
      </c>
      <c r="G29" s="241" t="s">
        <v>428</v>
      </c>
      <c r="H29" t="s">
        <v>729</v>
      </c>
      <c r="I29" s="104"/>
      <c r="J29" s="104"/>
      <c r="K29" s="241">
        <v>109266</v>
      </c>
      <c r="L29" s="241" t="s">
        <v>726</v>
      </c>
      <c r="M29" s="241" t="s">
        <v>727</v>
      </c>
      <c r="N29" s="241" t="s">
        <v>702</v>
      </c>
      <c r="O29" s="241" t="s">
        <v>793</v>
      </c>
      <c r="P29" s="241">
        <v>16</v>
      </c>
      <c r="Q29" s="241" t="s">
        <v>428</v>
      </c>
      <c r="R29" s="241" t="s">
        <v>812</v>
      </c>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row>
    <row r="30" spans="1:162" ht="13.5" customHeight="1">
      <c r="A30" s="241">
        <v>10409</v>
      </c>
      <c r="B30" s="241" t="s">
        <v>179</v>
      </c>
      <c r="C30" s="241" t="s">
        <v>95</v>
      </c>
      <c r="D30" s="241" t="s">
        <v>181</v>
      </c>
      <c r="E30" s="241" t="s">
        <v>793</v>
      </c>
      <c r="F30" s="241">
        <v>3</v>
      </c>
      <c r="G30" s="241" t="s">
        <v>62</v>
      </c>
      <c r="H30" t="s">
        <v>798</v>
      </c>
      <c r="I30" s="104"/>
      <c r="J30" s="104"/>
      <c r="K30" s="241">
        <v>10409</v>
      </c>
      <c r="L30" s="241" t="s">
        <v>179</v>
      </c>
      <c r="M30" s="241" t="s">
        <v>95</v>
      </c>
      <c r="N30" s="241" t="s">
        <v>181</v>
      </c>
      <c r="O30" s="241" t="s">
        <v>793</v>
      </c>
      <c r="P30" s="241">
        <v>3</v>
      </c>
      <c r="Q30" s="241" t="s">
        <v>62</v>
      </c>
      <c r="R30" s="241" t="s">
        <v>812</v>
      </c>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row>
    <row r="31" spans="1:162" ht="13.5" customHeight="1">
      <c r="A31" s="241">
        <v>7982</v>
      </c>
      <c r="B31" s="241" t="s">
        <v>129</v>
      </c>
      <c r="C31" s="241" t="s">
        <v>130</v>
      </c>
      <c r="D31" s="241" t="s">
        <v>113</v>
      </c>
      <c r="E31" s="241" t="s">
        <v>793</v>
      </c>
      <c r="F31" s="241">
        <v>18</v>
      </c>
      <c r="G31" s="241" t="s">
        <v>62</v>
      </c>
      <c r="H31" t="s">
        <v>255</v>
      </c>
      <c r="I31" s="104"/>
      <c r="J31" s="104"/>
      <c r="K31" s="241">
        <v>7982</v>
      </c>
      <c r="L31" s="241" t="s">
        <v>129</v>
      </c>
      <c r="M31" s="241" t="s">
        <v>130</v>
      </c>
      <c r="N31" s="241" t="s">
        <v>113</v>
      </c>
      <c r="O31" s="241" t="s">
        <v>793</v>
      </c>
      <c r="P31" s="241">
        <v>18</v>
      </c>
      <c r="Q31" s="241" t="s">
        <v>62</v>
      </c>
      <c r="R31" s="241" t="s">
        <v>812</v>
      </c>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row>
    <row r="32" spans="1:162" ht="13.5" customHeight="1">
      <c r="A32" s="241">
        <v>2051</v>
      </c>
      <c r="B32" s="241" t="s">
        <v>423</v>
      </c>
      <c r="C32" s="241" t="s">
        <v>70</v>
      </c>
      <c r="D32" s="241" t="s">
        <v>61</v>
      </c>
      <c r="E32" s="241" t="s">
        <v>793</v>
      </c>
      <c r="F32" s="241">
        <v>0</v>
      </c>
      <c r="G32" s="241" t="s">
        <v>62</v>
      </c>
      <c r="H32" t="s">
        <v>424</v>
      </c>
      <c r="I32" s="104"/>
      <c r="J32" s="104"/>
      <c r="K32" s="241">
        <v>2051</v>
      </c>
      <c r="L32" s="241" t="s">
        <v>423</v>
      </c>
      <c r="M32" s="241" t="s">
        <v>70</v>
      </c>
      <c r="N32" s="241" t="s">
        <v>61</v>
      </c>
      <c r="O32" s="241" t="s">
        <v>793</v>
      </c>
      <c r="P32" s="241">
        <v>0</v>
      </c>
      <c r="Q32" s="241" t="s">
        <v>62</v>
      </c>
      <c r="R32" s="241" t="s">
        <v>812</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row>
    <row r="33" spans="1:162" ht="13.5" customHeight="1">
      <c r="A33" s="241">
        <v>101512</v>
      </c>
      <c r="B33" s="241" t="s">
        <v>508</v>
      </c>
      <c r="C33" s="241" t="s">
        <v>509</v>
      </c>
      <c r="D33" s="241" t="s">
        <v>61</v>
      </c>
      <c r="E33" s="241" t="s">
        <v>793</v>
      </c>
      <c r="F33" s="241">
        <v>7</v>
      </c>
      <c r="G33" s="241" t="s">
        <v>428</v>
      </c>
      <c r="H33" t="s">
        <v>511</v>
      </c>
      <c r="I33" s="104"/>
      <c r="J33" s="104"/>
      <c r="K33" s="241">
        <v>101512</v>
      </c>
      <c r="L33" s="241" t="s">
        <v>508</v>
      </c>
      <c r="M33" s="241" t="s">
        <v>509</v>
      </c>
      <c r="N33" s="241" t="s">
        <v>61</v>
      </c>
      <c r="O33" s="241" t="s">
        <v>793</v>
      </c>
      <c r="P33" s="241">
        <v>7</v>
      </c>
      <c r="Q33" s="241" t="s">
        <v>428</v>
      </c>
      <c r="R33" s="241" t="s">
        <v>812</v>
      </c>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row>
    <row r="34" spans="1:162" ht="13.5" customHeight="1">
      <c r="A34" s="241">
        <v>8674</v>
      </c>
      <c r="B34" s="241" t="s">
        <v>143</v>
      </c>
      <c r="C34" s="241" t="s">
        <v>125</v>
      </c>
      <c r="D34" s="241" t="s">
        <v>61</v>
      </c>
      <c r="E34" s="241" t="s">
        <v>793</v>
      </c>
      <c r="F34" s="241">
        <v>8</v>
      </c>
      <c r="G34" s="241" t="s">
        <v>87</v>
      </c>
      <c r="H34" t="s">
        <v>267</v>
      </c>
      <c r="I34" s="104"/>
      <c r="J34" s="104"/>
      <c r="K34" s="241">
        <v>8674</v>
      </c>
      <c r="L34" s="241" t="s">
        <v>143</v>
      </c>
      <c r="M34" s="241" t="s">
        <v>125</v>
      </c>
      <c r="N34" s="241" t="s">
        <v>61</v>
      </c>
      <c r="O34" s="241" t="s">
        <v>793</v>
      </c>
      <c r="P34" s="241">
        <v>8</v>
      </c>
      <c r="Q34" s="241" t="s">
        <v>87</v>
      </c>
      <c r="R34" s="241" t="s">
        <v>812</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row>
    <row r="35" spans="1:162" ht="13.5" customHeight="1">
      <c r="A35" s="241">
        <v>10544</v>
      </c>
      <c r="B35" s="241" t="s">
        <v>420</v>
      </c>
      <c r="C35" s="241" t="s">
        <v>95</v>
      </c>
      <c r="D35" s="241" t="s">
        <v>419</v>
      </c>
      <c r="E35" s="241" t="s">
        <v>793</v>
      </c>
      <c r="F35" s="241">
        <v>7</v>
      </c>
      <c r="G35" s="241" t="s">
        <v>62</v>
      </c>
      <c r="H35" t="s">
        <v>799</v>
      </c>
      <c r="I35" s="104"/>
      <c r="J35" s="104"/>
      <c r="K35" s="241">
        <v>10544</v>
      </c>
      <c r="L35" s="241" t="s">
        <v>420</v>
      </c>
      <c r="M35" s="241" t="s">
        <v>95</v>
      </c>
      <c r="N35" s="241" t="s">
        <v>419</v>
      </c>
      <c r="O35" s="241" t="s">
        <v>793</v>
      </c>
      <c r="P35" s="241">
        <v>7</v>
      </c>
      <c r="Q35" s="241" t="s">
        <v>62</v>
      </c>
      <c r="R35" s="241" t="s">
        <v>812</v>
      </c>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row>
    <row r="36" spans="1:162" ht="13.5" customHeight="1">
      <c r="A36" s="241">
        <v>3106</v>
      </c>
      <c r="B36" s="241" t="s">
        <v>425</v>
      </c>
      <c r="C36" s="241" t="s">
        <v>426</v>
      </c>
      <c r="D36" s="241" t="s">
        <v>427</v>
      </c>
      <c r="E36" s="241" t="s">
        <v>793</v>
      </c>
      <c r="F36" s="241">
        <v>7</v>
      </c>
      <c r="G36" s="241" t="s">
        <v>428</v>
      </c>
      <c r="H36" t="s">
        <v>429</v>
      </c>
      <c r="I36" s="104"/>
      <c r="J36" s="104"/>
      <c r="K36" s="241">
        <v>3106</v>
      </c>
      <c r="L36" s="241" t="s">
        <v>425</v>
      </c>
      <c r="M36" s="241" t="s">
        <v>426</v>
      </c>
      <c r="N36" s="241" t="s">
        <v>427</v>
      </c>
      <c r="O36" s="241" t="s">
        <v>793</v>
      </c>
      <c r="P36" s="241">
        <v>7</v>
      </c>
      <c r="Q36" s="241" t="s">
        <v>428</v>
      </c>
      <c r="R36" s="241" t="s">
        <v>812</v>
      </c>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row>
    <row r="37" spans="1:162" ht="13.5" customHeight="1">
      <c r="A37" s="241">
        <v>8758</v>
      </c>
      <c r="B37" s="241" t="s">
        <v>145</v>
      </c>
      <c r="C37" s="241" t="s">
        <v>108</v>
      </c>
      <c r="D37" s="241" t="s">
        <v>61</v>
      </c>
      <c r="E37" s="241" t="s">
        <v>793</v>
      </c>
      <c r="F37" s="241">
        <v>2</v>
      </c>
      <c r="G37" s="241" t="s">
        <v>62</v>
      </c>
      <c r="H37" t="s">
        <v>269</v>
      </c>
      <c r="I37" s="104"/>
      <c r="J37" s="104"/>
      <c r="K37" s="241">
        <v>8758</v>
      </c>
      <c r="L37" s="241" t="s">
        <v>145</v>
      </c>
      <c r="M37" s="241" t="s">
        <v>108</v>
      </c>
      <c r="N37" s="241" t="s">
        <v>61</v>
      </c>
      <c r="O37" s="241" t="s">
        <v>793</v>
      </c>
      <c r="P37" s="241">
        <v>2</v>
      </c>
      <c r="Q37" s="241" t="s">
        <v>62</v>
      </c>
      <c r="R37" s="241" t="s">
        <v>812</v>
      </c>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row>
    <row r="38" spans="1:162" ht="13.5" customHeight="1">
      <c r="A38" s="241">
        <v>8183</v>
      </c>
      <c r="B38" s="241" t="s">
        <v>137</v>
      </c>
      <c r="C38" s="241" t="s">
        <v>108</v>
      </c>
      <c r="D38" s="241" t="s">
        <v>67</v>
      </c>
      <c r="E38" s="241" t="s">
        <v>793</v>
      </c>
      <c r="F38" s="241">
        <v>3</v>
      </c>
      <c r="G38" s="241" t="s">
        <v>62</v>
      </c>
      <c r="H38" t="s">
        <v>261</v>
      </c>
      <c r="I38" s="104"/>
      <c r="J38" s="104"/>
      <c r="K38" s="241">
        <v>8183</v>
      </c>
      <c r="L38" s="241" t="s">
        <v>137</v>
      </c>
      <c r="M38" s="241" t="s">
        <v>108</v>
      </c>
      <c r="N38" s="241" t="s">
        <v>67</v>
      </c>
      <c r="O38" s="241" t="s">
        <v>793</v>
      </c>
      <c r="P38" s="241">
        <v>3</v>
      </c>
      <c r="Q38" s="241" t="s">
        <v>62</v>
      </c>
      <c r="R38" s="241" t="s">
        <v>812</v>
      </c>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row>
    <row r="39" spans="1:162" ht="13.5" customHeight="1">
      <c r="A39" s="241">
        <v>6082</v>
      </c>
      <c r="B39" s="241" t="s">
        <v>534</v>
      </c>
      <c r="C39" s="241" t="s">
        <v>426</v>
      </c>
      <c r="D39" s="241" t="s">
        <v>67</v>
      </c>
      <c r="E39" s="241" t="s">
        <v>793</v>
      </c>
      <c r="F39" s="241">
        <v>7</v>
      </c>
      <c r="G39" s="241" t="s">
        <v>428</v>
      </c>
      <c r="H39" t="s">
        <v>539</v>
      </c>
      <c r="I39" s="104"/>
      <c r="J39" s="104"/>
      <c r="K39" s="241">
        <v>6082</v>
      </c>
      <c r="L39" s="241" t="s">
        <v>534</v>
      </c>
      <c r="M39" s="241" t="s">
        <v>426</v>
      </c>
      <c r="N39" s="241" t="s">
        <v>67</v>
      </c>
      <c r="O39" s="241" t="s">
        <v>793</v>
      </c>
      <c r="P39" s="241">
        <v>7</v>
      </c>
      <c r="Q39" s="241" t="s">
        <v>428</v>
      </c>
      <c r="R39" s="241" t="s">
        <v>812</v>
      </c>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row>
    <row r="40" spans="1:162" ht="13.5" customHeight="1">
      <c r="A40" s="241">
        <v>10555</v>
      </c>
      <c r="B40" s="241" t="s">
        <v>422</v>
      </c>
      <c r="C40" s="241" t="s">
        <v>91</v>
      </c>
      <c r="D40" s="241" t="s">
        <v>409</v>
      </c>
      <c r="E40" s="241" t="s">
        <v>662</v>
      </c>
      <c r="F40" s="241">
        <v>7</v>
      </c>
      <c r="G40" s="241" t="s">
        <v>62</v>
      </c>
      <c r="H40" t="s">
        <v>800</v>
      </c>
      <c r="I40" s="104"/>
      <c r="J40" s="104"/>
      <c r="K40" s="241">
        <v>10555</v>
      </c>
      <c r="L40" s="241" t="s">
        <v>422</v>
      </c>
      <c r="M40" s="241" t="s">
        <v>91</v>
      </c>
      <c r="N40" s="241" t="s">
        <v>409</v>
      </c>
      <c r="O40" s="241" t="s">
        <v>662</v>
      </c>
      <c r="P40" s="241">
        <v>7</v>
      </c>
      <c r="Q40" s="241" t="s">
        <v>62</v>
      </c>
      <c r="R40" s="241" t="s">
        <v>812</v>
      </c>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row>
    <row r="41" spans="1:162" ht="13.5" customHeight="1">
      <c r="A41" s="241">
        <v>10502</v>
      </c>
      <c r="B41" s="241" t="s">
        <v>421</v>
      </c>
      <c r="C41" s="241" t="s">
        <v>95</v>
      </c>
      <c r="D41" s="241" t="s">
        <v>409</v>
      </c>
      <c r="E41" s="241" t="s">
        <v>662</v>
      </c>
      <c r="F41" s="241">
        <v>7</v>
      </c>
      <c r="G41" s="241" t="s">
        <v>62</v>
      </c>
      <c r="H41" t="s">
        <v>801</v>
      </c>
      <c r="I41" s="104"/>
      <c r="J41" s="104"/>
      <c r="K41" s="241">
        <v>10502</v>
      </c>
      <c r="L41" s="241" t="s">
        <v>421</v>
      </c>
      <c r="M41" s="241" t="s">
        <v>95</v>
      </c>
      <c r="N41" s="241" t="s">
        <v>409</v>
      </c>
      <c r="O41" s="241" t="s">
        <v>662</v>
      </c>
      <c r="P41" s="241">
        <v>7</v>
      </c>
      <c r="Q41" s="241" t="s">
        <v>62</v>
      </c>
      <c r="R41" s="241" t="s">
        <v>812</v>
      </c>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c r="EA41" s="104"/>
      <c r="EB41" s="104"/>
      <c r="EC41" s="104"/>
      <c r="ED41" s="104"/>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row>
    <row r="42" spans="1:162" ht="13.5" customHeight="1">
      <c r="A42" s="241">
        <v>10503</v>
      </c>
      <c r="B42" s="241" t="s">
        <v>407</v>
      </c>
      <c r="C42" s="241" t="s">
        <v>95</v>
      </c>
      <c r="D42" s="241" t="s">
        <v>596</v>
      </c>
      <c r="E42" s="241" t="s">
        <v>61</v>
      </c>
      <c r="F42" s="241">
        <v>7</v>
      </c>
      <c r="G42" s="241" t="s">
        <v>62</v>
      </c>
      <c r="H42" t="s">
        <v>802</v>
      </c>
      <c r="I42" s="104"/>
      <c r="J42" s="104"/>
      <c r="K42" s="241">
        <v>10503</v>
      </c>
      <c r="L42" s="241" t="s">
        <v>407</v>
      </c>
      <c r="M42" s="241" t="s">
        <v>95</v>
      </c>
      <c r="N42" s="241" t="s">
        <v>596</v>
      </c>
      <c r="O42" s="241" t="s">
        <v>61</v>
      </c>
      <c r="P42" s="241">
        <v>7</v>
      </c>
      <c r="Q42" s="241" t="s">
        <v>62</v>
      </c>
      <c r="R42" s="241" t="s">
        <v>812</v>
      </c>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row>
    <row r="43" spans="1:162" ht="13.5" customHeight="1">
      <c r="A43" s="241">
        <v>7282</v>
      </c>
      <c r="B43" s="241" t="s">
        <v>119</v>
      </c>
      <c r="C43" s="241" t="s">
        <v>117</v>
      </c>
      <c r="D43" s="241" t="s">
        <v>120</v>
      </c>
      <c r="E43" s="241" t="s">
        <v>793</v>
      </c>
      <c r="F43" s="241">
        <v>8</v>
      </c>
      <c r="G43" s="241" t="s">
        <v>62</v>
      </c>
      <c r="H43" t="s">
        <v>247</v>
      </c>
      <c r="I43" s="104"/>
      <c r="J43" s="104"/>
      <c r="K43" s="241">
        <v>7282</v>
      </c>
      <c r="L43" s="241" t="s">
        <v>119</v>
      </c>
      <c r="M43" s="241" t="s">
        <v>117</v>
      </c>
      <c r="N43" s="241" t="s">
        <v>120</v>
      </c>
      <c r="O43" s="241" t="s">
        <v>793</v>
      </c>
      <c r="P43" s="241">
        <v>8</v>
      </c>
      <c r="Q43" s="241" t="s">
        <v>62</v>
      </c>
      <c r="R43" s="241" t="s">
        <v>812</v>
      </c>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row>
    <row r="44" spans="1:162" ht="13.5" customHeight="1">
      <c r="A44" s="241">
        <v>9093</v>
      </c>
      <c r="B44" s="241" t="s">
        <v>96</v>
      </c>
      <c r="C44" s="241" t="s">
        <v>97</v>
      </c>
      <c r="D44" s="241" t="s">
        <v>149</v>
      </c>
      <c r="E44" s="241" t="s">
        <v>793</v>
      </c>
      <c r="F44" s="241">
        <v>10</v>
      </c>
      <c r="G44" s="241" t="s">
        <v>62</v>
      </c>
      <c r="H44" t="s">
        <v>234</v>
      </c>
      <c r="I44" s="104"/>
      <c r="J44" s="104"/>
      <c r="K44" s="241">
        <v>9093</v>
      </c>
      <c r="L44" s="241" t="s">
        <v>96</v>
      </c>
      <c r="M44" s="241" t="s">
        <v>97</v>
      </c>
      <c r="N44" s="241" t="s">
        <v>149</v>
      </c>
      <c r="O44" s="241" t="s">
        <v>793</v>
      </c>
      <c r="P44" s="241">
        <v>10</v>
      </c>
      <c r="Q44" s="241" t="s">
        <v>62</v>
      </c>
      <c r="R44" s="241" t="s">
        <v>812</v>
      </c>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c r="EA44" s="104"/>
      <c r="EB44" s="104"/>
      <c r="EC44" s="104"/>
      <c r="ED44" s="104"/>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row>
    <row r="45" spans="1:162" ht="13.5" customHeight="1">
      <c r="A45" s="241">
        <v>3095</v>
      </c>
      <c r="B45" s="241" t="s">
        <v>96</v>
      </c>
      <c r="C45" s="241" t="s">
        <v>97</v>
      </c>
      <c r="D45" s="241" t="s">
        <v>61</v>
      </c>
      <c r="E45" s="241" t="s">
        <v>793</v>
      </c>
      <c r="F45" s="241">
        <v>10</v>
      </c>
      <c r="G45" s="241" t="s">
        <v>62</v>
      </c>
      <c r="H45" t="s">
        <v>272</v>
      </c>
      <c r="I45" s="104"/>
      <c r="J45" s="104"/>
      <c r="K45" s="241">
        <v>3095</v>
      </c>
      <c r="L45" s="241" t="s">
        <v>96</v>
      </c>
      <c r="M45" s="241" t="s">
        <v>97</v>
      </c>
      <c r="N45" s="241" t="s">
        <v>61</v>
      </c>
      <c r="O45" s="241" t="s">
        <v>793</v>
      </c>
      <c r="P45" s="241">
        <v>10</v>
      </c>
      <c r="Q45" s="241" t="s">
        <v>62</v>
      </c>
      <c r="R45" s="241" t="s">
        <v>812</v>
      </c>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c r="EA45" s="104"/>
      <c r="EB45" s="104"/>
      <c r="EC45" s="104"/>
      <c r="ED45" s="104"/>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row>
    <row r="46" spans="1:162" ht="13.5" customHeight="1">
      <c r="A46" s="241">
        <v>9144</v>
      </c>
      <c r="B46" s="241" t="s">
        <v>152</v>
      </c>
      <c r="C46" s="241" t="s">
        <v>97</v>
      </c>
      <c r="D46" s="241" t="s">
        <v>61</v>
      </c>
      <c r="E46" s="241" t="s">
        <v>793</v>
      </c>
      <c r="F46" s="241">
        <v>10</v>
      </c>
      <c r="G46" s="241" t="s">
        <v>62</v>
      </c>
      <c r="H46" t="s">
        <v>275</v>
      </c>
      <c r="I46" s="104"/>
      <c r="J46" s="104"/>
      <c r="K46" s="241">
        <v>9144</v>
      </c>
      <c r="L46" s="241" t="s">
        <v>152</v>
      </c>
      <c r="M46" s="241" t="s">
        <v>97</v>
      </c>
      <c r="N46" s="241" t="s">
        <v>61</v>
      </c>
      <c r="O46" s="241" t="s">
        <v>793</v>
      </c>
      <c r="P46" s="241">
        <v>10</v>
      </c>
      <c r="Q46" s="241" t="s">
        <v>62</v>
      </c>
      <c r="R46" s="241" t="s">
        <v>812</v>
      </c>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c r="EA46" s="104"/>
      <c r="EB46" s="104"/>
      <c r="EC46" s="104"/>
      <c r="ED46" s="104"/>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row>
    <row r="47" spans="1:162" ht="13.5" customHeight="1">
      <c r="A47" s="241">
        <v>9916</v>
      </c>
      <c r="B47" s="241" t="s">
        <v>160</v>
      </c>
      <c r="C47" s="241" t="s">
        <v>78</v>
      </c>
      <c r="D47" s="241" t="s">
        <v>79</v>
      </c>
      <c r="E47" s="241" t="s">
        <v>793</v>
      </c>
      <c r="F47" s="241">
        <v>23</v>
      </c>
      <c r="G47" s="241" t="s">
        <v>62</v>
      </c>
      <c r="H47" t="s">
        <v>279</v>
      </c>
      <c r="I47" s="104"/>
      <c r="J47" s="104"/>
      <c r="K47" s="241">
        <v>9916</v>
      </c>
      <c r="L47" s="241" t="s">
        <v>160</v>
      </c>
      <c r="M47" s="241" t="s">
        <v>78</v>
      </c>
      <c r="N47" s="241" t="s">
        <v>79</v>
      </c>
      <c r="O47" s="241" t="s">
        <v>793</v>
      </c>
      <c r="P47" s="241">
        <v>23</v>
      </c>
      <c r="Q47" s="241" t="s">
        <v>62</v>
      </c>
      <c r="R47" s="241" t="s">
        <v>812</v>
      </c>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row>
    <row r="48" spans="1:162" ht="13.5" customHeight="1">
      <c r="A48" s="241">
        <v>10556</v>
      </c>
      <c r="B48" s="241" t="s">
        <v>595</v>
      </c>
      <c r="C48" s="241" t="s">
        <v>91</v>
      </c>
      <c r="D48" s="241" t="s">
        <v>596</v>
      </c>
      <c r="E48" s="241" t="s">
        <v>793</v>
      </c>
      <c r="F48" s="241">
        <v>7</v>
      </c>
      <c r="G48" s="241" t="s">
        <v>62</v>
      </c>
      <c r="H48" t="s">
        <v>803</v>
      </c>
      <c r="I48" s="104"/>
      <c r="J48" s="104"/>
      <c r="K48" s="241">
        <v>10556</v>
      </c>
      <c r="L48" s="241" t="s">
        <v>595</v>
      </c>
      <c r="M48" s="241" t="s">
        <v>91</v>
      </c>
      <c r="N48" s="241" t="s">
        <v>596</v>
      </c>
      <c r="O48" s="241" t="s">
        <v>793</v>
      </c>
      <c r="P48" s="241">
        <v>7</v>
      </c>
      <c r="Q48" s="241" t="s">
        <v>62</v>
      </c>
      <c r="R48" s="241" t="s">
        <v>812</v>
      </c>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row>
    <row r="49" spans="1:162" ht="13.5" customHeight="1">
      <c r="A49" s="241">
        <v>109720</v>
      </c>
      <c r="B49" s="241" t="s">
        <v>735</v>
      </c>
      <c r="C49" s="241" t="s">
        <v>733</v>
      </c>
      <c r="D49" s="241" t="s">
        <v>737</v>
      </c>
      <c r="E49" s="241" t="s">
        <v>793</v>
      </c>
      <c r="F49" s="241">
        <v>6</v>
      </c>
      <c r="G49" s="241" t="s">
        <v>62</v>
      </c>
      <c r="H49" t="s">
        <v>739</v>
      </c>
      <c r="I49" s="104"/>
      <c r="J49" s="104"/>
      <c r="K49" s="241">
        <v>109720</v>
      </c>
      <c r="L49" s="241" t="s">
        <v>735</v>
      </c>
      <c r="M49" s="241" t="s">
        <v>733</v>
      </c>
      <c r="N49" s="241" t="s">
        <v>737</v>
      </c>
      <c r="O49" s="241" t="s">
        <v>793</v>
      </c>
      <c r="P49" s="241">
        <v>6</v>
      </c>
      <c r="Q49" s="241" t="s">
        <v>62</v>
      </c>
      <c r="R49" s="241" t="s">
        <v>812</v>
      </c>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row>
    <row r="50" spans="1:162" ht="13.5" customHeight="1">
      <c r="A50" s="241">
        <v>9106</v>
      </c>
      <c r="B50" s="241" t="s">
        <v>150</v>
      </c>
      <c r="C50" s="241" t="s">
        <v>125</v>
      </c>
      <c r="D50" s="241" t="s">
        <v>67</v>
      </c>
      <c r="E50" s="241" t="s">
        <v>793</v>
      </c>
      <c r="F50" s="241">
        <v>6</v>
      </c>
      <c r="G50" s="241" t="s">
        <v>62</v>
      </c>
      <c r="H50" t="s">
        <v>273</v>
      </c>
      <c r="I50" s="104"/>
      <c r="J50" s="104"/>
      <c r="K50" s="241">
        <v>9106</v>
      </c>
      <c r="L50" s="241" t="s">
        <v>150</v>
      </c>
      <c r="M50" s="241" t="s">
        <v>125</v>
      </c>
      <c r="N50" s="241" t="s">
        <v>67</v>
      </c>
      <c r="O50" s="241" t="s">
        <v>793</v>
      </c>
      <c r="P50" s="241">
        <v>6</v>
      </c>
      <c r="Q50" s="241" t="s">
        <v>62</v>
      </c>
      <c r="R50" s="241" t="s">
        <v>812</v>
      </c>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row>
    <row r="51" spans="1:162" ht="13.5" customHeight="1">
      <c r="A51" s="241">
        <v>7276</v>
      </c>
      <c r="B51" s="241" t="s">
        <v>118</v>
      </c>
      <c r="C51" s="241" t="s">
        <v>89</v>
      </c>
      <c r="D51" s="241" t="s">
        <v>67</v>
      </c>
      <c r="E51" s="241" t="s">
        <v>793</v>
      </c>
      <c r="F51" s="241">
        <v>7</v>
      </c>
      <c r="G51" s="241" t="s">
        <v>62</v>
      </c>
      <c r="H51" t="s">
        <v>246</v>
      </c>
      <c r="I51" s="104"/>
      <c r="J51" s="104"/>
      <c r="K51" s="241">
        <v>7276</v>
      </c>
      <c r="L51" s="241" t="s">
        <v>118</v>
      </c>
      <c r="M51" s="241" t="s">
        <v>89</v>
      </c>
      <c r="N51" s="241" t="s">
        <v>67</v>
      </c>
      <c r="O51" s="241" t="s">
        <v>793</v>
      </c>
      <c r="P51" s="241">
        <v>7</v>
      </c>
      <c r="Q51" s="241" t="s">
        <v>62</v>
      </c>
      <c r="R51" s="241" t="s">
        <v>812</v>
      </c>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row>
    <row r="52" spans="1:162" ht="13.5" customHeight="1">
      <c r="A52" s="241">
        <v>104343</v>
      </c>
      <c r="B52" s="241" t="s">
        <v>438</v>
      </c>
      <c r="C52" s="241" t="s">
        <v>89</v>
      </c>
      <c r="D52" s="241" t="s">
        <v>61</v>
      </c>
      <c r="E52" s="241" t="s">
        <v>793</v>
      </c>
      <c r="F52" s="241">
        <v>7</v>
      </c>
      <c r="G52" s="241" t="s">
        <v>439</v>
      </c>
      <c r="H52" t="s">
        <v>804</v>
      </c>
      <c r="I52" s="104"/>
      <c r="J52" s="104"/>
      <c r="K52" s="241">
        <v>104343</v>
      </c>
      <c r="L52" s="241" t="s">
        <v>438</v>
      </c>
      <c r="M52" s="241" t="s">
        <v>89</v>
      </c>
      <c r="N52" s="241" t="s">
        <v>61</v>
      </c>
      <c r="O52" s="241" t="s">
        <v>793</v>
      </c>
      <c r="P52" s="241">
        <v>7</v>
      </c>
      <c r="Q52" s="241" t="s">
        <v>439</v>
      </c>
      <c r="R52" s="241" t="s">
        <v>812</v>
      </c>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row>
    <row r="53" spans="1:162" ht="13.5" customHeight="1">
      <c r="A53" s="241">
        <v>10112</v>
      </c>
      <c r="B53" s="241" t="s">
        <v>170</v>
      </c>
      <c r="C53" s="241" t="s">
        <v>104</v>
      </c>
      <c r="D53" s="241" t="s">
        <v>67</v>
      </c>
      <c r="E53" s="241" t="s">
        <v>793</v>
      </c>
      <c r="F53" s="241">
        <v>1</v>
      </c>
      <c r="G53" s="241" t="s">
        <v>62</v>
      </c>
      <c r="H53" t="s">
        <v>287</v>
      </c>
      <c r="I53" s="104"/>
      <c r="J53" s="104"/>
      <c r="K53" s="241">
        <v>10112</v>
      </c>
      <c r="L53" s="241" t="s">
        <v>170</v>
      </c>
      <c r="M53" s="241" t="s">
        <v>104</v>
      </c>
      <c r="N53" s="241" t="s">
        <v>67</v>
      </c>
      <c r="O53" s="241" t="s">
        <v>793</v>
      </c>
      <c r="P53" s="241">
        <v>1</v>
      </c>
      <c r="Q53" s="241" t="s">
        <v>62</v>
      </c>
      <c r="R53" s="241" t="s">
        <v>812</v>
      </c>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row>
    <row r="54" spans="1:162" ht="13.5" customHeight="1">
      <c r="A54" s="241">
        <v>8943</v>
      </c>
      <c r="B54" s="241" t="s">
        <v>148</v>
      </c>
      <c r="C54" s="241" t="s">
        <v>125</v>
      </c>
      <c r="D54" s="241" t="s">
        <v>794</v>
      </c>
      <c r="E54" s="241" t="s">
        <v>793</v>
      </c>
      <c r="F54" s="241">
        <v>7</v>
      </c>
      <c r="G54" s="241" t="s">
        <v>62</v>
      </c>
      <c r="H54" t="s">
        <v>271</v>
      </c>
      <c r="I54" s="104"/>
      <c r="J54" s="104"/>
      <c r="K54" s="241">
        <v>8943</v>
      </c>
      <c r="L54" s="241" t="s">
        <v>148</v>
      </c>
      <c r="M54" s="241" t="s">
        <v>125</v>
      </c>
      <c r="N54" s="241" t="s">
        <v>794</v>
      </c>
      <c r="O54" s="241" t="s">
        <v>793</v>
      </c>
      <c r="P54" s="241">
        <v>7</v>
      </c>
      <c r="Q54" s="241" t="s">
        <v>62</v>
      </c>
      <c r="R54" s="241" t="s">
        <v>812</v>
      </c>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row>
    <row r="55" spans="1:162" ht="13.5" customHeight="1">
      <c r="A55" s="241">
        <v>8413</v>
      </c>
      <c r="B55" s="241" t="s">
        <v>139</v>
      </c>
      <c r="C55" s="241" t="s">
        <v>117</v>
      </c>
      <c r="D55" s="241" t="s">
        <v>115</v>
      </c>
      <c r="E55" s="241" t="s">
        <v>793</v>
      </c>
      <c r="F55" s="241">
        <v>8</v>
      </c>
      <c r="G55" s="241" t="s">
        <v>62</v>
      </c>
      <c r="H55" t="s">
        <v>263</v>
      </c>
      <c r="I55" s="104"/>
      <c r="J55" s="104"/>
      <c r="K55" s="241">
        <v>8413</v>
      </c>
      <c r="L55" s="241" t="s">
        <v>139</v>
      </c>
      <c r="M55" s="241" t="s">
        <v>117</v>
      </c>
      <c r="N55" s="241" t="s">
        <v>115</v>
      </c>
      <c r="O55" s="241" t="s">
        <v>793</v>
      </c>
      <c r="P55" s="241">
        <v>8</v>
      </c>
      <c r="Q55" s="241" t="s">
        <v>62</v>
      </c>
      <c r="R55" s="241" t="s">
        <v>812</v>
      </c>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row>
    <row r="56" spans="1:162" ht="13.5" customHeight="1">
      <c r="A56" s="241">
        <v>7253</v>
      </c>
      <c r="B56" s="241" t="s">
        <v>116</v>
      </c>
      <c r="C56" s="241" t="s">
        <v>117</v>
      </c>
      <c r="D56" s="241" t="s">
        <v>67</v>
      </c>
      <c r="E56" s="241" t="s">
        <v>793</v>
      </c>
      <c r="F56" s="241">
        <v>19</v>
      </c>
      <c r="G56" s="241" t="s">
        <v>62</v>
      </c>
      <c r="H56" t="s">
        <v>245</v>
      </c>
      <c r="I56" s="104"/>
      <c r="J56" s="104"/>
      <c r="K56" s="241">
        <v>7253</v>
      </c>
      <c r="L56" s="241" t="s">
        <v>116</v>
      </c>
      <c r="M56" s="241" t="s">
        <v>117</v>
      </c>
      <c r="N56" s="241" t="s">
        <v>67</v>
      </c>
      <c r="O56" s="241" t="s">
        <v>793</v>
      </c>
      <c r="P56" s="241">
        <v>19</v>
      </c>
      <c r="Q56" s="241" t="s">
        <v>62</v>
      </c>
      <c r="R56" s="241" t="s">
        <v>812</v>
      </c>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4"/>
    </row>
    <row r="57" spans="1:162" ht="13.5" customHeight="1">
      <c r="A57" s="241">
        <v>9617</v>
      </c>
      <c r="B57" s="241" t="s">
        <v>144</v>
      </c>
      <c r="C57" s="241" t="s">
        <v>117</v>
      </c>
      <c r="D57" s="241" t="s">
        <v>61</v>
      </c>
      <c r="E57" s="241" t="s">
        <v>793</v>
      </c>
      <c r="F57" s="241">
        <v>8</v>
      </c>
      <c r="G57" s="241" t="s">
        <v>62</v>
      </c>
      <c r="H57" t="s">
        <v>276</v>
      </c>
      <c r="I57" s="104"/>
      <c r="J57" s="104"/>
      <c r="K57" s="241">
        <v>9617</v>
      </c>
      <c r="L57" s="241" t="s">
        <v>144</v>
      </c>
      <c r="M57" s="241" t="s">
        <v>117</v>
      </c>
      <c r="N57" s="241" t="s">
        <v>61</v>
      </c>
      <c r="O57" s="241" t="s">
        <v>793</v>
      </c>
      <c r="P57" s="241">
        <v>8</v>
      </c>
      <c r="Q57" s="241" t="s">
        <v>62</v>
      </c>
      <c r="R57" s="241" t="s">
        <v>812</v>
      </c>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row>
    <row r="58" spans="1:162" ht="13.5" customHeight="1">
      <c r="A58" s="241">
        <v>8678</v>
      </c>
      <c r="B58" s="241" t="s">
        <v>144</v>
      </c>
      <c r="C58" s="241" t="s">
        <v>117</v>
      </c>
      <c r="D58" s="241" t="s">
        <v>67</v>
      </c>
      <c r="E58" s="241" t="s">
        <v>793</v>
      </c>
      <c r="F58" s="241">
        <v>19</v>
      </c>
      <c r="G58" s="241" t="s">
        <v>62</v>
      </c>
      <c r="H58" t="s">
        <v>268</v>
      </c>
      <c r="I58" s="104"/>
      <c r="J58" s="104"/>
      <c r="K58" s="241">
        <v>8678</v>
      </c>
      <c r="L58" s="241" t="s">
        <v>144</v>
      </c>
      <c r="M58" s="241" t="s">
        <v>117</v>
      </c>
      <c r="N58" s="241" t="s">
        <v>67</v>
      </c>
      <c r="O58" s="241" t="s">
        <v>793</v>
      </c>
      <c r="P58" s="241">
        <v>19</v>
      </c>
      <c r="Q58" s="241" t="s">
        <v>62</v>
      </c>
      <c r="R58" s="241" t="s">
        <v>812</v>
      </c>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row>
    <row r="59" spans="1:162" ht="13.5" customHeight="1">
      <c r="A59" s="241">
        <v>8090</v>
      </c>
      <c r="B59" s="241" t="s">
        <v>135</v>
      </c>
      <c r="C59" s="241" t="s">
        <v>117</v>
      </c>
      <c r="D59" s="241" t="s">
        <v>67</v>
      </c>
      <c r="E59" s="241" t="s">
        <v>793</v>
      </c>
      <c r="F59" s="241">
        <v>19</v>
      </c>
      <c r="G59" s="241" t="s">
        <v>62</v>
      </c>
      <c r="H59" t="s">
        <v>259</v>
      </c>
      <c r="I59" s="104"/>
      <c r="J59" s="104"/>
      <c r="K59" s="241">
        <v>8090</v>
      </c>
      <c r="L59" s="241" t="s">
        <v>135</v>
      </c>
      <c r="M59" s="241" t="s">
        <v>117</v>
      </c>
      <c r="N59" s="241" t="s">
        <v>67</v>
      </c>
      <c r="O59" s="241" t="s">
        <v>793</v>
      </c>
      <c r="P59" s="241">
        <v>19</v>
      </c>
      <c r="Q59" s="241" t="s">
        <v>62</v>
      </c>
      <c r="R59" s="241" t="s">
        <v>812</v>
      </c>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row>
    <row r="60" spans="1:162" ht="13.5" customHeight="1">
      <c r="A60" s="241">
        <v>4256</v>
      </c>
      <c r="B60" s="241" t="s">
        <v>103</v>
      </c>
      <c r="C60" s="241" t="s">
        <v>104</v>
      </c>
      <c r="D60" s="241" t="s">
        <v>105</v>
      </c>
      <c r="E60" s="241" t="s">
        <v>793</v>
      </c>
      <c r="F60" s="241">
        <v>1</v>
      </c>
      <c r="G60" s="241" t="s">
        <v>62</v>
      </c>
      <c r="H60" t="s">
        <v>239</v>
      </c>
      <c r="I60" s="104"/>
      <c r="J60" s="104"/>
      <c r="K60" s="241">
        <v>4256</v>
      </c>
      <c r="L60" s="241" t="s">
        <v>103</v>
      </c>
      <c r="M60" s="241" t="s">
        <v>104</v>
      </c>
      <c r="N60" s="241" t="s">
        <v>105</v>
      </c>
      <c r="O60" s="241" t="s">
        <v>793</v>
      </c>
      <c r="P60" s="241">
        <v>1</v>
      </c>
      <c r="Q60" s="241" t="s">
        <v>62</v>
      </c>
      <c r="R60" s="241" t="s">
        <v>812</v>
      </c>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04"/>
    </row>
    <row r="61" spans="1:162" ht="13.5" customHeight="1">
      <c r="A61" s="241">
        <v>101024</v>
      </c>
      <c r="B61" s="241" t="s">
        <v>503</v>
      </c>
      <c r="C61" s="241" t="s">
        <v>504</v>
      </c>
      <c r="D61" s="241" t="s">
        <v>437</v>
      </c>
      <c r="E61" s="241" t="s">
        <v>61</v>
      </c>
      <c r="F61" s="241">
        <v>1</v>
      </c>
      <c r="G61" s="241" t="s">
        <v>62</v>
      </c>
      <c r="H61" t="s">
        <v>506</v>
      </c>
      <c r="I61" s="104"/>
      <c r="J61" s="104"/>
      <c r="K61" s="241">
        <v>101024</v>
      </c>
      <c r="L61" s="241" t="s">
        <v>503</v>
      </c>
      <c r="M61" s="241" t="s">
        <v>504</v>
      </c>
      <c r="N61" s="241" t="s">
        <v>437</v>
      </c>
      <c r="O61" s="241" t="s">
        <v>61</v>
      </c>
      <c r="P61" s="241">
        <v>1</v>
      </c>
      <c r="Q61" s="241" t="s">
        <v>62</v>
      </c>
      <c r="R61" s="241" t="s">
        <v>812</v>
      </c>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04"/>
    </row>
    <row r="62" spans="1:162" ht="13.5" customHeight="1">
      <c r="A62" s="241">
        <v>107365</v>
      </c>
      <c r="B62" s="241" t="s">
        <v>687</v>
      </c>
      <c r="C62" s="241" t="s">
        <v>154</v>
      </c>
      <c r="D62" s="241" t="s">
        <v>689</v>
      </c>
      <c r="E62" s="241" t="s">
        <v>793</v>
      </c>
      <c r="F62" s="241">
        <v>1</v>
      </c>
      <c r="G62" s="241" t="s">
        <v>62</v>
      </c>
      <c r="H62" t="s">
        <v>805</v>
      </c>
      <c r="I62" s="104"/>
      <c r="J62" s="104"/>
      <c r="K62" s="241">
        <v>107365</v>
      </c>
      <c r="L62" s="241" t="s">
        <v>687</v>
      </c>
      <c r="M62" s="241" t="s">
        <v>154</v>
      </c>
      <c r="N62" s="241" t="s">
        <v>689</v>
      </c>
      <c r="O62" s="241" t="s">
        <v>793</v>
      </c>
      <c r="P62" s="241">
        <v>1</v>
      </c>
      <c r="Q62" s="241" t="s">
        <v>62</v>
      </c>
      <c r="R62" s="241" t="s">
        <v>812</v>
      </c>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row>
    <row r="63" spans="1:162" ht="13.5" customHeight="1">
      <c r="A63" s="241">
        <v>10333</v>
      </c>
      <c r="B63" s="241" t="s">
        <v>177</v>
      </c>
      <c r="C63" s="241" t="s">
        <v>178</v>
      </c>
      <c r="D63" s="241" t="s">
        <v>61</v>
      </c>
      <c r="E63" s="241" t="s">
        <v>793</v>
      </c>
      <c r="F63" s="241">
        <v>2</v>
      </c>
      <c r="G63" s="241" t="s">
        <v>62</v>
      </c>
      <c r="H63" t="s">
        <v>295</v>
      </c>
      <c r="I63" s="104"/>
      <c r="J63" s="104"/>
      <c r="K63" s="241">
        <v>10333</v>
      </c>
      <c r="L63" s="241" t="s">
        <v>177</v>
      </c>
      <c r="M63" s="241" t="s">
        <v>178</v>
      </c>
      <c r="N63" s="241" t="s">
        <v>61</v>
      </c>
      <c r="O63" s="241" t="s">
        <v>793</v>
      </c>
      <c r="P63" s="241">
        <v>2</v>
      </c>
      <c r="Q63" s="241" t="s">
        <v>62</v>
      </c>
      <c r="R63" s="241" t="s">
        <v>812</v>
      </c>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row>
    <row r="64" spans="1:162" ht="13.5" customHeight="1">
      <c r="A64" s="241">
        <v>9972</v>
      </c>
      <c r="B64" s="241" t="s">
        <v>163</v>
      </c>
      <c r="C64" s="241" t="s">
        <v>164</v>
      </c>
      <c r="D64" s="241" t="s">
        <v>86</v>
      </c>
      <c r="E64" s="241" t="s">
        <v>793</v>
      </c>
      <c r="F64" s="241">
        <v>12</v>
      </c>
      <c r="G64" s="241" t="s">
        <v>62</v>
      </c>
      <c r="H64" t="s">
        <v>281</v>
      </c>
      <c r="I64" s="104"/>
      <c r="J64" s="104"/>
      <c r="K64" s="241">
        <v>9972</v>
      </c>
      <c r="L64" s="241" t="s">
        <v>163</v>
      </c>
      <c r="M64" s="241" t="s">
        <v>164</v>
      </c>
      <c r="N64" s="241" t="s">
        <v>86</v>
      </c>
      <c r="O64" s="241" t="s">
        <v>793</v>
      </c>
      <c r="P64" s="241">
        <v>12</v>
      </c>
      <c r="Q64" s="241" t="s">
        <v>62</v>
      </c>
      <c r="R64" s="241" t="s">
        <v>812</v>
      </c>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row>
    <row r="65" spans="1:162" ht="13.5" customHeight="1">
      <c r="A65" s="241">
        <v>10391</v>
      </c>
      <c r="B65" s="241" t="s">
        <v>664</v>
      </c>
      <c r="C65" s="241" t="s">
        <v>426</v>
      </c>
      <c r="D65" s="241" t="s">
        <v>665</v>
      </c>
      <c r="E65" s="241" t="s">
        <v>793</v>
      </c>
      <c r="F65" s="241">
        <v>4</v>
      </c>
      <c r="G65" s="241" t="s">
        <v>62</v>
      </c>
      <c r="H65" t="s">
        <v>806</v>
      </c>
      <c r="I65" s="104"/>
      <c r="J65" s="104"/>
      <c r="K65" s="241">
        <v>10391</v>
      </c>
      <c r="L65" s="241" t="s">
        <v>664</v>
      </c>
      <c r="M65" s="241" t="s">
        <v>426</v>
      </c>
      <c r="N65" s="241" t="s">
        <v>665</v>
      </c>
      <c r="O65" s="241" t="s">
        <v>793</v>
      </c>
      <c r="P65" s="241">
        <v>4</v>
      </c>
      <c r="Q65" s="241" t="s">
        <v>62</v>
      </c>
      <c r="R65" s="241" t="s">
        <v>812</v>
      </c>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row>
    <row r="66" spans="1:162" ht="13.5" customHeight="1">
      <c r="A66" s="241">
        <v>10275</v>
      </c>
      <c r="B66" s="241" t="s">
        <v>155</v>
      </c>
      <c r="C66" s="241" t="s">
        <v>91</v>
      </c>
      <c r="D66" s="241" t="s">
        <v>67</v>
      </c>
      <c r="E66" s="241" t="s">
        <v>793</v>
      </c>
      <c r="F66" s="241">
        <v>3</v>
      </c>
      <c r="G66" s="241" t="s">
        <v>62</v>
      </c>
      <c r="H66" t="s">
        <v>292</v>
      </c>
      <c r="I66" s="104"/>
      <c r="J66" s="104"/>
      <c r="K66" s="241">
        <v>10275</v>
      </c>
      <c r="L66" s="241" t="s">
        <v>155</v>
      </c>
      <c r="M66" s="241" t="s">
        <v>91</v>
      </c>
      <c r="N66" s="241" t="s">
        <v>67</v>
      </c>
      <c r="O66" s="241" t="s">
        <v>793</v>
      </c>
      <c r="P66" s="241">
        <v>3</v>
      </c>
      <c r="Q66" s="241" t="s">
        <v>62</v>
      </c>
      <c r="R66" s="241" t="s">
        <v>812</v>
      </c>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c r="EA66" s="104"/>
      <c r="EB66" s="104"/>
      <c r="EC66" s="104"/>
      <c r="ED66" s="104"/>
      <c r="EE66" s="104"/>
      <c r="EF66" s="104"/>
      <c r="EG66" s="104"/>
      <c r="EH66" s="104"/>
      <c r="EI66" s="104"/>
      <c r="EJ66" s="104"/>
      <c r="EK66" s="104"/>
      <c r="EL66" s="104"/>
      <c r="EM66" s="104"/>
      <c r="EN66" s="104"/>
      <c r="EO66" s="104"/>
      <c r="EP66" s="104"/>
      <c r="EQ66" s="104"/>
      <c r="ER66" s="104"/>
      <c r="ES66" s="104"/>
      <c r="ET66" s="104"/>
      <c r="EU66" s="104"/>
      <c r="EV66" s="104"/>
      <c r="EW66" s="104"/>
      <c r="EX66" s="104"/>
      <c r="EY66" s="104"/>
      <c r="EZ66" s="104"/>
      <c r="FA66" s="104"/>
      <c r="FB66" s="104"/>
      <c r="FC66" s="104"/>
      <c r="FD66" s="104"/>
      <c r="FE66" s="104"/>
      <c r="FF66" s="104"/>
    </row>
    <row r="67" spans="1:162" ht="13.5" customHeight="1">
      <c r="A67" s="241">
        <v>105505</v>
      </c>
      <c r="B67" s="241" t="s">
        <v>690</v>
      </c>
      <c r="C67" s="241" t="s">
        <v>91</v>
      </c>
      <c r="D67" s="241" t="s">
        <v>684</v>
      </c>
      <c r="E67" s="241" t="s">
        <v>793</v>
      </c>
      <c r="F67" s="241">
        <v>5</v>
      </c>
      <c r="G67" s="241" t="s">
        <v>62</v>
      </c>
      <c r="H67" t="s">
        <v>807</v>
      </c>
      <c r="I67" s="104"/>
      <c r="J67" s="104"/>
      <c r="K67" s="241">
        <v>105505</v>
      </c>
      <c r="L67" s="241" t="s">
        <v>690</v>
      </c>
      <c r="M67" s="241" t="s">
        <v>91</v>
      </c>
      <c r="N67" s="241" t="s">
        <v>684</v>
      </c>
      <c r="O67" s="241" t="s">
        <v>793</v>
      </c>
      <c r="P67" s="241">
        <v>5</v>
      </c>
      <c r="Q67" s="241" t="s">
        <v>62</v>
      </c>
      <c r="R67" s="241" t="s">
        <v>812</v>
      </c>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c r="EA67" s="104"/>
      <c r="EB67" s="104"/>
      <c r="EC67" s="104"/>
      <c r="ED67" s="104"/>
      <c r="EE67" s="104"/>
      <c r="EF67" s="104"/>
      <c r="EG67" s="104"/>
      <c r="EH67" s="104"/>
      <c r="EI67" s="104"/>
      <c r="EJ67" s="104"/>
      <c r="EK67" s="104"/>
      <c r="EL67" s="104"/>
      <c r="EM67" s="104"/>
      <c r="EN67" s="104"/>
      <c r="EO67" s="104"/>
      <c r="EP67" s="104"/>
      <c r="EQ67" s="104"/>
      <c r="ER67" s="104"/>
      <c r="ES67" s="104"/>
      <c r="ET67" s="104"/>
      <c r="EU67" s="104"/>
      <c r="EV67" s="104"/>
      <c r="EW67" s="104"/>
      <c r="EX67" s="104"/>
      <c r="EY67" s="104"/>
      <c r="EZ67" s="104"/>
      <c r="FA67" s="104"/>
      <c r="FB67" s="104"/>
      <c r="FC67" s="104"/>
      <c r="FD67" s="104"/>
      <c r="FE67" s="104"/>
      <c r="FF67" s="104"/>
    </row>
    <row r="68" spans="1:162" ht="13.5" customHeight="1">
      <c r="A68" s="241">
        <v>105505</v>
      </c>
      <c r="B68" s="241" t="s">
        <v>691</v>
      </c>
      <c r="C68" s="241" t="s">
        <v>91</v>
      </c>
      <c r="D68" s="241" t="s">
        <v>684</v>
      </c>
      <c r="E68" s="241" t="s">
        <v>793</v>
      </c>
      <c r="F68" s="241">
        <v>12</v>
      </c>
      <c r="G68" s="241" t="s">
        <v>62</v>
      </c>
      <c r="H68" t="s">
        <v>808</v>
      </c>
      <c r="I68" s="104"/>
      <c r="J68" s="104"/>
      <c r="K68" s="241">
        <v>105505</v>
      </c>
      <c r="L68" s="241" t="s">
        <v>691</v>
      </c>
      <c r="M68" s="241" t="s">
        <v>91</v>
      </c>
      <c r="N68" s="241" t="s">
        <v>684</v>
      </c>
      <c r="O68" s="241" t="s">
        <v>793</v>
      </c>
      <c r="P68" s="241">
        <v>12</v>
      </c>
      <c r="Q68" s="241" t="s">
        <v>62</v>
      </c>
      <c r="R68" s="241" t="s">
        <v>812</v>
      </c>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c r="EA68" s="104"/>
      <c r="EB68" s="104"/>
      <c r="EC68" s="104"/>
      <c r="ED68" s="104"/>
      <c r="EE68" s="104"/>
      <c r="EF68" s="104"/>
      <c r="EG68" s="104"/>
      <c r="EH68" s="104"/>
      <c r="EI68" s="104"/>
      <c r="EJ68" s="104"/>
      <c r="EK68" s="104"/>
      <c r="EL68" s="104"/>
      <c r="EM68" s="104"/>
      <c r="EN68" s="104"/>
      <c r="EO68" s="104"/>
      <c r="EP68" s="104"/>
      <c r="EQ68" s="104"/>
      <c r="ER68" s="104"/>
      <c r="ES68" s="104"/>
      <c r="ET68" s="104"/>
      <c r="EU68" s="104"/>
      <c r="EV68" s="104"/>
      <c r="EW68" s="104"/>
      <c r="EX68" s="104"/>
      <c r="EY68" s="104"/>
      <c r="EZ68" s="104"/>
      <c r="FA68" s="104"/>
      <c r="FB68" s="104"/>
      <c r="FC68" s="104"/>
      <c r="FD68" s="104"/>
      <c r="FE68" s="104"/>
      <c r="FF68" s="104"/>
    </row>
    <row r="69" spans="1:162" s="98" customFormat="1" ht="13.5" customHeight="1">
      <c r="A69" s="241">
        <v>7301</v>
      </c>
      <c r="B69" s="241" t="s">
        <v>121</v>
      </c>
      <c r="C69" s="241" t="s">
        <v>122</v>
      </c>
      <c r="D69" s="241" t="s">
        <v>123</v>
      </c>
      <c r="E69" s="241" t="s">
        <v>793</v>
      </c>
      <c r="F69" s="241">
        <v>21</v>
      </c>
      <c r="G69" s="241" t="s">
        <v>62</v>
      </c>
      <c r="H69" t="s">
        <v>248</v>
      </c>
      <c r="I69" s="104"/>
      <c r="J69" s="104"/>
      <c r="K69" s="241">
        <v>7301</v>
      </c>
      <c r="L69" s="241" t="s">
        <v>121</v>
      </c>
      <c r="M69" s="241" t="s">
        <v>122</v>
      </c>
      <c r="N69" s="241" t="s">
        <v>123</v>
      </c>
      <c r="O69" s="241" t="s">
        <v>793</v>
      </c>
      <c r="P69" s="241">
        <v>21</v>
      </c>
      <c r="Q69" s="241" t="s">
        <v>62</v>
      </c>
      <c r="R69" s="241" t="s">
        <v>812</v>
      </c>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104"/>
      <c r="DR69" s="104"/>
      <c r="DS69" s="104"/>
      <c r="DT69" s="104"/>
      <c r="DU69" s="104"/>
      <c r="DV69" s="104"/>
      <c r="DW69" s="104"/>
      <c r="DX69" s="104"/>
      <c r="DY69" s="104"/>
      <c r="DZ69" s="104"/>
      <c r="EA69" s="104"/>
      <c r="EB69" s="104"/>
      <c r="EC69" s="104"/>
      <c r="ED69" s="104"/>
      <c r="EE69" s="104"/>
      <c r="EF69" s="104"/>
      <c r="EG69" s="104"/>
      <c r="EH69" s="104"/>
      <c r="EI69" s="104"/>
      <c r="EJ69" s="104"/>
      <c r="EK69" s="104"/>
      <c r="EL69" s="104"/>
      <c r="EM69" s="104"/>
      <c r="EN69" s="104"/>
      <c r="EO69" s="104"/>
      <c r="EP69" s="104"/>
      <c r="EQ69" s="104"/>
      <c r="ER69" s="104"/>
      <c r="ES69" s="104"/>
      <c r="ET69" s="104"/>
      <c r="EU69" s="104"/>
      <c r="EV69" s="104"/>
      <c r="EW69" s="104"/>
      <c r="EX69" s="104"/>
      <c r="EY69" s="104"/>
      <c r="EZ69" s="104"/>
      <c r="FA69" s="104"/>
      <c r="FB69" s="104"/>
      <c r="FC69" s="104"/>
      <c r="FD69" s="104"/>
      <c r="FE69" s="104"/>
      <c r="FF69" s="104"/>
    </row>
    <row r="70" spans="1:162" s="98" customFormat="1" ht="13.5" customHeight="1">
      <c r="A70" s="241">
        <v>7771</v>
      </c>
      <c r="B70" s="241" t="s">
        <v>127</v>
      </c>
      <c r="C70" s="241" t="s">
        <v>59</v>
      </c>
      <c r="D70" s="241" t="s">
        <v>67</v>
      </c>
      <c r="E70" s="241" t="s">
        <v>793</v>
      </c>
      <c r="F70" s="241">
        <v>15</v>
      </c>
      <c r="G70" s="241" t="s">
        <v>62</v>
      </c>
      <c r="H70" t="s">
        <v>251</v>
      </c>
      <c r="I70" s="104"/>
      <c r="J70" s="104"/>
      <c r="K70" s="241">
        <v>7771</v>
      </c>
      <c r="L70" s="241" t="s">
        <v>127</v>
      </c>
      <c r="M70" s="241" t="s">
        <v>59</v>
      </c>
      <c r="N70" s="241" t="s">
        <v>67</v>
      </c>
      <c r="O70" s="241" t="s">
        <v>793</v>
      </c>
      <c r="P70" s="241">
        <v>15</v>
      </c>
      <c r="Q70" s="241" t="s">
        <v>62</v>
      </c>
      <c r="R70" s="241" t="s">
        <v>812</v>
      </c>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row>
    <row r="71" spans="1:162" s="98" customFormat="1" ht="13.5" customHeight="1">
      <c r="A71" s="241">
        <v>1503</v>
      </c>
      <c r="B71" s="241" t="s">
        <v>63</v>
      </c>
      <c r="C71" s="241" t="s">
        <v>64</v>
      </c>
      <c r="D71" s="241" t="s">
        <v>61</v>
      </c>
      <c r="E71" s="241" t="s">
        <v>793</v>
      </c>
      <c r="F71" s="241">
        <v>14</v>
      </c>
      <c r="G71" s="241" t="s">
        <v>62</v>
      </c>
      <c r="H71" t="s">
        <v>223</v>
      </c>
      <c r="I71" s="104"/>
      <c r="J71" s="104"/>
      <c r="K71" s="241">
        <v>1503</v>
      </c>
      <c r="L71" s="241" t="s">
        <v>63</v>
      </c>
      <c r="M71" s="241" t="s">
        <v>64</v>
      </c>
      <c r="N71" s="241" t="s">
        <v>61</v>
      </c>
      <c r="O71" s="241" t="s">
        <v>793</v>
      </c>
      <c r="P71" s="241">
        <v>14</v>
      </c>
      <c r="Q71" s="241" t="s">
        <v>62</v>
      </c>
      <c r="R71" s="241" t="s">
        <v>812</v>
      </c>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04"/>
      <c r="EN71" s="104"/>
      <c r="EO71" s="104"/>
      <c r="EP71" s="104"/>
      <c r="EQ71" s="104"/>
      <c r="ER71" s="104"/>
      <c r="ES71" s="104"/>
      <c r="ET71" s="104"/>
      <c r="EU71" s="104"/>
      <c r="EV71" s="104"/>
      <c r="EW71" s="104"/>
      <c r="EX71" s="104"/>
      <c r="EY71" s="104"/>
      <c r="EZ71" s="104"/>
      <c r="FA71" s="104"/>
      <c r="FB71" s="104"/>
      <c r="FC71" s="104"/>
      <c r="FD71" s="104"/>
      <c r="FE71" s="104"/>
      <c r="FF71" s="104"/>
    </row>
    <row r="72" spans="1:162" s="98" customFormat="1" ht="13.5" customHeight="1">
      <c r="A72" s="241">
        <v>112820</v>
      </c>
      <c r="B72" s="241" t="s">
        <v>792</v>
      </c>
      <c r="C72" s="241" t="s">
        <v>772</v>
      </c>
      <c r="D72" s="241" t="s">
        <v>773</v>
      </c>
      <c r="E72" s="241" t="s">
        <v>773</v>
      </c>
      <c r="F72" s="241">
        <v>1</v>
      </c>
      <c r="G72" s="241" t="s">
        <v>774</v>
      </c>
      <c r="H72" t="s">
        <v>796</v>
      </c>
      <c r="I72" s="104"/>
      <c r="J72" s="104"/>
      <c r="K72" s="241">
        <v>112820</v>
      </c>
      <c r="L72" s="241" t="s">
        <v>792</v>
      </c>
      <c r="M72" s="241" t="s">
        <v>772</v>
      </c>
      <c r="N72" s="241" t="s">
        <v>773</v>
      </c>
      <c r="O72" s="241" t="s">
        <v>773</v>
      </c>
      <c r="P72" s="241">
        <v>1</v>
      </c>
      <c r="Q72" s="241" t="s">
        <v>774</v>
      </c>
      <c r="R72" s="241" t="s">
        <v>812</v>
      </c>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row>
    <row r="73" spans="1:162" s="98" customFormat="1" ht="13.5" customHeight="1">
      <c r="A73" s="241">
        <v>10186</v>
      </c>
      <c r="B73" s="241" t="s">
        <v>175</v>
      </c>
      <c r="C73" s="241" t="s">
        <v>125</v>
      </c>
      <c r="D73" s="241" t="s">
        <v>174</v>
      </c>
      <c r="E73" s="241" t="s">
        <v>793</v>
      </c>
      <c r="F73" s="241">
        <v>5</v>
      </c>
      <c r="G73" s="241" t="s">
        <v>62</v>
      </c>
      <c r="H73" t="s">
        <v>291</v>
      </c>
      <c r="I73" s="104"/>
      <c r="J73" s="104"/>
      <c r="K73" s="241">
        <v>10186</v>
      </c>
      <c r="L73" s="241" t="s">
        <v>175</v>
      </c>
      <c r="M73" s="241" t="s">
        <v>125</v>
      </c>
      <c r="N73" s="241" t="s">
        <v>174</v>
      </c>
      <c r="O73" s="241" t="s">
        <v>793</v>
      </c>
      <c r="P73" s="241">
        <v>5</v>
      </c>
      <c r="Q73" s="241" t="s">
        <v>62</v>
      </c>
      <c r="R73" s="241" t="s">
        <v>812</v>
      </c>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row>
    <row r="74" spans="1:162" ht="13.5" customHeight="1">
      <c r="A74" s="241">
        <v>8076</v>
      </c>
      <c r="B74" s="241" t="s">
        <v>134</v>
      </c>
      <c r="C74" s="241" t="s">
        <v>125</v>
      </c>
      <c r="D74" s="241" t="s">
        <v>61</v>
      </c>
      <c r="E74" s="241" t="s">
        <v>793</v>
      </c>
      <c r="F74" s="241">
        <v>7</v>
      </c>
      <c r="G74" s="241" t="s">
        <v>62</v>
      </c>
      <c r="H74" t="s">
        <v>258</v>
      </c>
      <c r="I74" s="104"/>
      <c r="J74" s="104"/>
      <c r="K74" s="241">
        <v>8076</v>
      </c>
      <c r="L74" s="241" t="s">
        <v>134</v>
      </c>
      <c r="M74" s="241" t="s">
        <v>125</v>
      </c>
      <c r="N74" s="241" t="s">
        <v>61</v>
      </c>
      <c r="O74" s="241" t="s">
        <v>793</v>
      </c>
      <c r="P74" s="241">
        <v>7</v>
      </c>
      <c r="Q74" s="241" t="s">
        <v>62</v>
      </c>
      <c r="R74" s="241" t="s">
        <v>812</v>
      </c>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c r="EA74" s="104"/>
      <c r="EB74" s="104"/>
      <c r="EC74" s="104"/>
      <c r="ED74" s="104"/>
      <c r="EE74" s="104"/>
      <c r="EF74" s="104"/>
      <c r="EG74" s="104"/>
      <c r="EH74" s="104"/>
      <c r="EI74" s="104"/>
      <c r="EJ74" s="104"/>
      <c r="EK74" s="104"/>
      <c r="EL74" s="104"/>
      <c r="EM74" s="104"/>
      <c r="EN74" s="104"/>
      <c r="EO74" s="104"/>
      <c r="EP74" s="104"/>
      <c r="EQ74" s="104"/>
      <c r="ER74" s="104"/>
      <c r="ES74" s="104"/>
      <c r="ET74" s="104"/>
      <c r="EU74" s="104"/>
      <c r="EV74" s="104"/>
      <c r="EW74" s="104"/>
      <c r="EX74" s="104"/>
      <c r="EY74" s="104"/>
      <c r="EZ74" s="104"/>
      <c r="FA74" s="104"/>
      <c r="FB74" s="104"/>
      <c r="FC74" s="104"/>
      <c r="FD74" s="104"/>
      <c r="FE74" s="104"/>
      <c r="FF74" s="104"/>
    </row>
    <row r="75" spans="1:162" ht="13.5" customHeight="1">
      <c r="A75" s="241">
        <v>8013</v>
      </c>
      <c r="B75" s="241" t="s">
        <v>133</v>
      </c>
      <c r="C75" s="241" t="s">
        <v>132</v>
      </c>
      <c r="D75" s="241" t="s">
        <v>113</v>
      </c>
      <c r="E75" s="241" t="s">
        <v>793</v>
      </c>
      <c r="F75" s="241">
        <v>6</v>
      </c>
      <c r="G75" s="241" t="s">
        <v>62</v>
      </c>
      <c r="H75" t="s">
        <v>257</v>
      </c>
      <c r="I75" s="104"/>
      <c r="J75" s="104"/>
      <c r="K75" s="241">
        <v>8013</v>
      </c>
      <c r="L75" s="241" t="s">
        <v>133</v>
      </c>
      <c r="M75" s="241" t="s">
        <v>132</v>
      </c>
      <c r="N75" s="241" t="s">
        <v>113</v>
      </c>
      <c r="O75" s="241" t="s">
        <v>793</v>
      </c>
      <c r="P75" s="241">
        <v>6</v>
      </c>
      <c r="Q75" s="241" t="s">
        <v>62</v>
      </c>
      <c r="R75" s="241" t="s">
        <v>812</v>
      </c>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c r="EA75" s="104"/>
      <c r="EB75" s="104"/>
      <c r="EC75" s="104"/>
      <c r="ED75" s="104"/>
      <c r="EE75" s="104"/>
      <c r="EF75" s="104"/>
      <c r="EG75" s="104"/>
      <c r="EH75" s="104"/>
      <c r="EI75" s="104"/>
      <c r="EJ75" s="104"/>
      <c r="EK75" s="104"/>
      <c r="EL75" s="104"/>
      <c r="EM75" s="104"/>
      <c r="EN75" s="104"/>
      <c r="EO75" s="104"/>
      <c r="EP75" s="104"/>
      <c r="EQ75" s="104"/>
      <c r="ER75" s="104"/>
      <c r="ES75" s="104"/>
      <c r="ET75" s="104"/>
      <c r="EU75" s="104"/>
      <c r="EV75" s="104"/>
      <c r="EW75" s="104"/>
      <c r="EX75" s="104"/>
      <c r="EY75" s="104"/>
      <c r="EZ75" s="104"/>
      <c r="FA75" s="104"/>
      <c r="FB75" s="104"/>
      <c r="FC75" s="104"/>
      <c r="FD75" s="104"/>
      <c r="FE75" s="104"/>
      <c r="FF75" s="104"/>
    </row>
    <row r="76" spans="1:162" ht="13.5" customHeight="1">
      <c r="A76" s="241">
        <v>10175</v>
      </c>
      <c r="B76" s="241" t="s">
        <v>172</v>
      </c>
      <c r="C76" s="241" t="s">
        <v>132</v>
      </c>
      <c r="D76" s="241" t="s">
        <v>67</v>
      </c>
      <c r="E76" s="241" t="s">
        <v>793</v>
      </c>
      <c r="F76" s="241">
        <v>6</v>
      </c>
      <c r="G76" s="241" t="s">
        <v>62</v>
      </c>
      <c r="H76" t="s">
        <v>289</v>
      </c>
      <c r="I76" s="104"/>
      <c r="J76" s="104"/>
      <c r="K76" s="241">
        <v>10175</v>
      </c>
      <c r="L76" s="241" t="s">
        <v>172</v>
      </c>
      <c r="M76" s="241" t="s">
        <v>132</v>
      </c>
      <c r="N76" s="241" t="s">
        <v>67</v>
      </c>
      <c r="O76" s="241" t="s">
        <v>793</v>
      </c>
      <c r="P76" s="241">
        <v>6</v>
      </c>
      <c r="Q76" s="241" t="s">
        <v>62</v>
      </c>
      <c r="R76" s="241" t="s">
        <v>812</v>
      </c>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4"/>
      <c r="DI76" s="104"/>
      <c r="DJ76" s="104"/>
      <c r="DK76" s="104"/>
      <c r="DL76" s="104"/>
      <c r="DM76" s="104"/>
      <c r="DN76" s="104"/>
      <c r="DO76" s="104"/>
      <c r="DP76" s="104"/>
      <c r="DQ76" s="104"/>
      <c r="DR76" s="104"/>
      <c r="DS76" s="104"/>
      <c r="DT76" s="104"/>
      <c r="DU76" s="104"/>
      <c r="DV76" s="104"/>
      <c r="DW76" s="104"/>
      <c r="DX76" s="104"/>
      <c r="DY76" s="104"/>
      <c r="DZ76" s="104"/>
      <c r="EA76" s="104"/>
      <c r="EB76" s="104"/>
      <c r="EC76" s="104"/>
      <c r="ED76" s="104"/>
      <c r="EE76" s="104"/>
      <c r="EF76" s="104"/>
      <c r="EG76" s="104"/>
      <c r="EH76" s="104"/>
      <c r="EI76" s="104"/>
      <c r="EJ76" s="104"/>
      <c r="EK76" s="104"/>
      <c r="EL76" s="104"/>
      <c r="EM76" s="104"/>
      <c r="EN76" s="104"/>
      <c r="EO76" s="104"/>
      <c r="EP76" s="104"/>
      <c r="EQ76" s="104"/>
      <c r="ER76" s="104"/>
      <c r="ES76" s="104"/>
      <c r="ET76" s="104"/>
      <c r="EU76" s="104"/>
      <c r="EV76" s="104"/>
      <c r="EW76" s="104"/>
      <c r="EX76" s="104"/>
      <c r="EY76" s="104"/>
      <c r="EZ76" s="104"/>
      <c r="FA76" s="104"/>
      <c r="FB76" s="104"/>
      <c r="FC76" s="104"/>
      <c r="FD76" s="104"/>
      <c r="FE76" s="104"/>
      <c r="FF76" s="104"/>
    </row>
    <row r="77" spans="1:162" ht="13.5" customHeight="1">
      <c r="A77" s="241">
        <v>10560</v>
      </c>
      <c r="B77" s="241" t="s">
        <v>435</v>
      </c>
      <c r="C77" s="241" t="s">
        <v>436</v>
      </c>
      <c r="D77" s="241" t="s">
        <v>437</v>
      </c>
      <c r="E77" s="241" t="s">
        <v>61</v>
      </c>
      <c r="F77" s="241">
        <v>12</v>
      </c>
      <c r="G77" s="241" t="s">
        <v>62</v>
      </c>
      <c r="H77" t="s">
        <v>809</v>
      </c>
      <c r="I77" s="104"/>
      <c r="J77" s="104"/>
      <c r="K77" s="241">
        <v>10560</v>
      </c>
      <c r="L77" s="241" t="s">
        <v>435</v>
      </c>
      <c r="M77" s="241" t="s">
        <v>436</v>
      </c>
      <c r="N77" s="241" t="s">
        <v>437</v>
      </c>
      <c r="O77" s="241" t="s">
        <v>61</v>
      </c>
      <c r="P77" s="241">
        <v>12</v>
      </c>
      <c r="Q77" s="241" t="s">
        <v>62</v>
      </c>
      <c r="R77" s="241" t="s">
        <v>812</v>
      </c>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4"/>
      <c r="DI77" s="104"/>
      <c r="DJ77" s="104"/>
      <c r="DK77" s="104"/>
      <c r="DL77" s="104"/>
      <c r="DM77" s="104"/>
      <c r="DN77" s="104"/>
      <c r="DO77" s="104"/>
      <c r="DP77" s="104"/>
      <c r="DQ77" s="104"/>
      <c r="DR77" s="104"/>
      <c r="DS77" s="104"/>
      <c r="DT77" s="104"/>
      <c r="DU77" s="104"/>
      <c r="DV77" s="104"/>
      <c r="DW77" s="104"/>
      <c r="DX77" s="104"/>
      <c r="DY77" s="104"/>
      <c r="DZ77" s="104"/>
      <c r="EA77" s="104"/>
      <c r="EB77" s="104"/>
      <c r="EC77" s="104"/>
      <c r="ED77" s="104"/>
      <c r="EE77" s="104"/>
      <c r="EF77" s="104"/>
      <c r="EG77" s="104"/>
      <c r="EH77" s="104"/>
      <c r="EI77" s="104"/>
      <c r="EJ77" s="104"/>
      <c r="EK77" s="104"/>
      <c r="EL77" s="104"/>
      <c r="EM77" s="104"/>
      <c r="EN77" s="104"/>
      <c r="EO77" s="104"/>
      <c r="EP77" s="104"/>
      <c r="EQ77" s="104"/>
      <c r="ER77" s="104"/>
      <c r="ES77" s="104"/>
      <c r="ET77" s="104"/>
      <c r="EU77" s="104"/>
      <c r="EV77" s="104"/>
      <c r="EW77" s="104"/>
      <c r="EX77" s="104"/>
      <c r="EY77" s="104"/>
      <c r="EZ77" s="104"/>
      <c r="FA77" s="104"/>
      <c r="FB77" s="104"/>
      <c r="FC77" s="104"/>
      <c r="FD77" s="104"/>
      <c r="FE77" s="104"/>
      <c r="FF77" s="104"/>
    </row>
    <row r="78" spans="1:162" ht="13.5" customHeight="1">
      <c r="A78" s="241">
        <v>7611</v>
      </c>
      <c r="B78" s="241" t="s">
        <v>124</v>
      </c>
      <c r="C78" s="241" t="s">
        <v>125</v>
      </c>
      <c r="D78" s="241" t="s">
        <v>115</v>
      </c>
      <c r="E78" s="241" t="s">
        <v>793</v>
      </c>
      <c r="F78" s="241">
        <v>5</v>
      </c>
      <c r="G78" s="241" t="s">
        <v>62</v>
      </c>
      <c r="H78" t="s">
        <v>249</v>
      </c>
      <c r="I78" s="104"/>
      <c r="J78" s="104"/>
      <c r="K78" s="241">
        <v>7611</v>
      </c>
      <c r="L78" s="241" t="s">
        <v>124</v>
      </c>
      <c r="M78" s="241" t="s">
        <v>125</v>
      </c>
      <c r="N78" s="241" t="s">
        <v>115</v>
      </c>
      <c r="O78" s="241" t="s">
        <v>793</v>
      </c>
      <c r="P78" s="241">
        <v>5</v>
      </c>
      <c r="Q78" s="241" t="s">
        <v>62</v>
      </c>
      <c r="R78" s="241" t="s">
        <v>812</v>
      </c>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c r="EA78" s="104"/>
      <c r="EB78" s="104"/>
      <c r="EC78" s="104"/>
      <c r="ED78" s="104"/>
      <c r="EE78" s="104"/>
      <c r="EF78" s="104"/>
      <c r="EG78" s="104"/>
      <c r="EH78" s="104"/>
      <c r="EI78" s="104"/>
      <c r="EJ78" s="104"/>
      <c r="EK78" s="104"/>
      <c r="EL78" s="104"/>
      <c r="EM78" s="104"/>
      <c r="EN78" s="104"/>
      <c r="EO78" s="104"/>
      <c r="EP78" s="104"/>
      <c r="EQ78" s="104"/>
      <c r="ER78" s="104"/>
      <c r="ES78" s="104"/>
      <c r="ET78" s="104"/>
      <c r="EU78" s="104"/>
      <c r="EV78" s="104"/>
      <c r="EW78" s="104"/>
      <c r="EX78" s="104"/>
      <c r="EY78" s="104"/>
      <c r="EZ78" s="104"/>
      <c r="FA78" s="104"/>
      <c r="FB78" s="104"/>
      <c r="FC78" s="104"/>
      <c r="FD78" s="104"/>
      <c r="FE78" s="104"/>
      <c r="FF78" s="104"/>
    </row>
    <row r="79" spans="1:162" ht="13.5" customHeight="1">
      <c r="A79" s="241">
        <v>2213</v>
      </c>
      <c r="B79" s="241" t="s">
        <v>76</v>
      </c>
      <c r="C79" s="241" t="s">
        <v>66</v>
      </c>
      <c r="D79" s="241" t="s">
        <v>61</v>
      </c>
      <c r="E79" s="241" t="s">
        <v>793</v>
      </c>
      <c r="F79" s="241">
        <v>12</v>
      </c>
      <c r="G79" s="241" t="s">
        <v>62</v>
      </c>
      <c r="H79" t="s">
        <v>227</v>
      </c>
      <c r="I79" s="104"/>
      <c r="J79" s="104"/>
      <c r="K79" s="241">
        <v>2213</v>
      </c>
      <c r="L79" s="241" t="s">
        <v>76</v>
      </c>
      <c r="M79" s="241" t="s">
        <v>66</v>
      </c>
      <c r="N79" s="241" t="s">
        <v>61</v>
      </c>
      <c r="O79" s="241" t="s">
        <v>793</v>
      </c>
      <c r="P79" s="241">
        <v>12</v>
      </c>
      <c r="Q79" s="241" t="s">
        <v>62</v>
      </c>
      <c r="R79" s="241" t="s">
        <v>812</v>
      </c>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row>
    <row r="80" spans="1:162" ht="13.5" customHeight="1">
      <c r="A80" s="241">
        <v>7939</v>
      </c>
      <c r="B80" s="241" t="s">
        <v>128</v>
      </c>
      <c r="C80" s="241" t="s">
        <v>66</v>
      </c>
      <c r="D80" s="241" t="s">
        <v>67</v>
      </c>
      <c r="E80" s="241" t="s">
        <v>793</v>
      </c>
      <c r="F80" s="241">
        <v>12</v>
      </c>
      <c r="G80" s="241" t="s">
        <v>62</v>
      </c>
      <c r="H80" t="s">
        <v>253</v>
      </c>
      <c r="I80" s="104"/>
      <c r="J80" s="104"/>
      <c r="K80" s="241">
        <v>7939</v>
      </c>
      <c r="L80" s="241" t="s">
        <v>128</v>
      </c>
      <c r="M80" s="241" t="s">
        <v>66</v>
      </c>
      <c r="N80" s="241" t="s">
        <v>67</v>
      </c>
      <c r="O80" s="241" t="s">
        <v>793</v>
      </c>
      <c r="P80" s="241">
        <v>12</v>
      </c>
      <c r="Q80" s="241" t="s">
        <v>62</v>
      </c>
      <c r="R80" s="241" t="s">
        <v>812</v>
      </c>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c r="DH80" s="104"/>
      <c r="DI80" s="104"/>
      <c r="DJ80" s="104"/>
      <c r="DK80" s="104"/>
      <c r="DL80" s="104"/>
      <c r="DM80" s="104"/>
      <c r="DN80" s="104"/>
      <c r="DO80" s="104"/>
      <c r="DP80" s="104"/>
      <c r="DQ80" s="104"/>
      <c r="DR80" s="104"/>
      <c r="DS80" s="104"/>
      <c r="DT80" s="104"/>
      <c r="DU80" s="104"/>
      <c r="DV80" s="104"/>
      <c r="DW80" s="104"/>
      <c r="DX80" s="104"/>
      <c r="DY80" s="104"/>
      <c r="DZ80" s="104"/>
      <c r="EA80" s="104"/>
      <c r="EB80" s="104"/>
      <c r="EC80" s="104"/>
      <c r="ED80" s="104"/>
      <c r="EE80" s="104"/>
      <c r="EF80" s="104"/>
      <c r="EG80" s="104"/>
      <c r="EH80" s="104"/>
      <c r="EI80" s="104"/>
      <c r="EJ80" s="104"/>
      <c r="EK80" s="104"/>
      <c r="EL80" s="104"/>
      <c r="EM80" s="104"/>
      <c r="EN80" s="104"/>
      <c r="EO80" s="104"/>
      <c r="EP80" s="104"/>
      <c r="EQ80" s="104"/>
      <c r="ER80" s="104"/>
      <c r="ES80" s="104"/>
      <c r="ET80" s="104"/>
      <c r="EU80" s="104"/>
      <c r="EV80" s="104"/>
      <c r="EW80" s="104"/>
      <c r="EX80" s="104"/>
      <c r="EY80" s="104"/>
      <c r="EZ80" s="104"/>
      <c r="FA80" s="104"/>
      <c r="FB80" s="104"/>
      <c r="FC80" s="104"/>
      <c r="FD80" s="104"/>
      <c r="FE80" s="104"/>
      <c r="FF80" s="104"/>
    </row>
    <row r="81" spans="1:18">
      <c r="A81" s="241">
        <v>9965</v>
      </c>
      <c r="B81" s="241" t="s">
        <v>161</v>
      </c>
      <c r="C81" s="241" t="s">
        <v>66</v>
      </c>
      <c r="D81" s="241" t="s">
        <v>162</v>
      </c>
      <c r="E81" s="241" t="s">
        <v>793</v>
      </c>
      <c r="F81" s="241">
        <v>7</v>
      </c>
      <c r="G81" s="241" t="s">
        <v>62</v>
      </c>
      <c r="H81" t="s">
        <v>280</v>
      </c>
      <c r="K81" s="241">
        <v>9965</v>
      </c>
      <c r="L81" s="241" t="s">
        <v>161</v>
      </c>
      <c r="M81" s="241" t="s">
        <v>66</v>
      </c>
      <c r="N81" s="241" t="s">
        <v>162</v>
      </c>
      <c r="O81" s="241" t="s">
        <v>793</v>
      </c>
      <c r="P81" s="241">
        <v>7</v>
      </c>
      <c r="Q81" s="241" t="s">
        <v>62</v>
      </c>
      <c r="R81" s="241" t="s">
        <v>812</v>
      </c>
    </row>
    <row r="82" spans="1:18" s="123" customFormat="1">
      <c r="A82" s="241">
        <v>3917</v>
      </c>
      <c r="B82" s="241" t="s">
        <v>102</v>
      </c>
      <c r="C82" s="241" t="s">
        <v>84</v>
      </c>
      <c r="D82" s="241" t="s">
        <v>86</v>
      </c>
      <c r="E82" s="241" t="s">
        <v>793</v>
      </c>
      <c r="F82" s="241">
        <v>1</v>
      </c>
      <c r="G82" s="241" t="s">
        <v>87</v>
      </c>
      <c r="H82" t="s">
        <v>238</v>
      </c>
      <c r="K82" s="241">
        <v>3917</v>
      </c>
      <c r="L82" s="241" t="s">
        <v>102</v>
      </c>
      <c r="M82" s="241" t="s">
        <v>84</v>
      </c>
      <c r="N82" s="241" t="s">
        <v>86</v>
      </c>
      <c r="O82" s="241" t="s">
        <v>793</v>
      </c>
      <c r="P82" s="241">
        <v>1</v>
      </c>
      <c r="Q82" s="241" t="s">
        <v>87</v>
      </c>
      <c r="R82" s="241" t="s">
        <v>812</v>
      </c>
    </row>
    <row r="83" spans="1:18" s="123" customFormat="1">
      <c r="A83" s="241">
        <v>9982</v>
      </c>
      <c r="B83" s="241" t="s">
        <v>166</v>
      </c>
      <c r="C83" s="241" t="s">
        <v>84</v>
      </c>
      <c r="D83" s="241" t="s">
        <v>86</v>
      </c>
      <c r="E83" s="241" t="s">
        <v>793</v>
      </c>
      <c r="F83" s="241">
        <v>1</v>
      </c>
      <c r="G83" s="241" t="s">
        <v>87</v>
      </c>
      <c r="H83" t="s">
        <v>283</v>
      </c>
      <c r="K83" s="241">
        <v>9982</v>
      </c>
      <c r="L83" s="241" t="s">
        <v>166</v>
      </c>
      <c r="M83" s="241" t="s">
        <v>84</v>
      </c>
      <c r="N83" s="241" t="s">
        <v>86</v>
      </c>
      <c r="O83" s="241" t="s">
        <v>793</v>
      </c>
      <c r="P83" s="241">
        <v>1</v>
      </c>
      <c r="Q83" s="241" t="s">
        <v>87</v>
      </c>
      <c r="R83" s="241" t="s">
        <v>812</v>
      </c>
    </row>
    <row r="84" spans="1:18" s="123" customFormat="1">
      <c r="A84" s="241">
        <v>9984</v>
      </c>
      <c r="B84" s="241" t="s">
        <v>153</v>
      </c>
      <c r="C84" s="241" t="s">
        <v>154</v>
      </c>
      <c r="D84" s="241" t="s">
        <v>86</v>
      </c>
      <c r="E84" s="241" t="s">
        <v>793</v>
      </c>
      <c r="F84" s="241">
        <v>1</v>
      </c>
      <c r="G84" s="241" t="s">
        <v>62</v>
      </c>
      <c r="H84" t="s">
        <v>284</v>
      </c>
      <c r="K84" s="241">
        <v>9984</v>
      </c>
      <c r="L84" s="241" t="s">
        <v>153</v>
      </c>
      <c r="M84" s="241" t="s">
        <v>154</v>
      </c>
      <c r="N84" s="241" t="s">
        <v>86</v>
      </c>
      <c r="O84" s="241" t="s">
        <v>793</v>
      </c>
      <c r="P84" s="241">
        <v>1</v>
      </c>
      <c r="Q84" s="241" t="s">
        <v>62</v>
      </c>
      <c r="R84" s="241" t="s">
        <v>812</v>
      </c>
    </row>
    <row r="85" spans="1:18" s="212" customFormat="1" ht="12.75" customHeight="1">
      <c r="A85" s="241">
        <v>10213</v>
      </c>
      <c r="B85" s="241" t="s">
        <v>434</v>
      </c>
      <c r="C85" s="241" t="s">
        <v>154</v>
      </c>
      <c r="D85" s="241" t="s">
        <v>61</v>
      </c>
      <c r="E85" s="241" t="s">
        <v>793</v>
      </c>
      <c r="F85" s="241">
        <v>1</v>
      </c>
      <c r="G85" s="241" t="s">
        <v>62</v>
      </c>
      <c r="H85" t="s">
        <v>440</v>
      </c>
      <c r="K85" s="241">
        <v>10213</v>
      </c>
      <c r="L85" s="241" t="s">
        <v>434</v>
      </c>
      <c r="M85" s="241" t="s">
        <v>154</v>
      </c>
      <c r="N85" s="241" t="s">
        <v>61</v>
      </c>
      <c r="O85" s="241" t="s">
        <v>793</v>
      </c>
      <c r="P85" s="241">
        <v>1</v>
      </c>
      <c r="Q85" s="241" t="s">
        <v>62</v>
      </c>
      <c r="R85" s="241" t="s">
        <v>812</v>
      </c>
    </row>
    <row r="86" spans="1:18" s="212" customFormat="1" ht="12.75" customHeight="1">
      <c r="A86" s="241">
        <v>100195</v>
      </c>
      <c r="B86" s="241" t="s">
        <v>414</v>
      </c>
      <c r="C86" s="241" t="s">
        <v>154</v>
      </c>
      <c r="D86" s="241" t="s">
        <v>415</v>
      </c>
      <c r="E86" s="241" t="s">
        <v>793</v>
      </c>
      <c r="F86" s="241">
        <v>5</v>
      </c>
      <c r="G86" s="241" t="s">
        <v>62</v>
      </c>
      <c r="H86" t="s">
        <v>810</v>
      </c>
      <c r="K86" s="241">
        <v>100195</v>
      </c>
      <c r="L86" s="241" t="s">
        <v>414</v>
      </c>
      <c r="M86" s="241" t="s">
        <v>154</v>
      </c>
      <c r="N86" s="241" t="s">
        <v>415</v>
      </c>
      <c r="O86" s="241" t="s">
        <v>793</v>
      </c>
      <c r="P86" s="241">
        <v>5</v>
      </c>
      <c r="Q86" s="241" t="s">
        <v>62</v>
      </c>
      <c r="R86" s="241" t="s">
        <v>812</v>
      </c>
    </row>
    <row r="87" spans="1:18" s="123" customFormat="1">
      <c r="A87" s="241">
        <v>10291</v>
      </c>
      <c r="B87" s="241" t="s">
        <v>136</v>
      </c>
      <c r="C87" s="241" t="s">
        <v>78</v>
      </c>
      <c r="D87" s="241" t="s">
        <v>67</v>
      </c>
      <c r="E87" s="241" t="s">
        <v>793</v>
      </c>
      <c r="F87" s="241">
        <v>23</v>
      </c>
      <c r="G87" s="241" t="s">
        <v>62</v>
      </c>
      <c r="H87" t="s">
        <v>294</v>
      </c>
      <c r="K87" s="241">
        <v>10291</v>
      </c>
      <c r="L87" s="241" t="s">
        <v>136</v>
      </c>
      <c r="M87" s="241" t="s">
        <v>78</v>
      </c>
      <c r="N87" s="241" t="s">
        <v>67</v>
      </c>
      <c r="O87" s="241" t="s">
        <v>793</v>
      </c>
      <c r="P87" s="241">
        <v>23</v>
      </c>
      <c r="Q87" s="241" t="s">
        <v>62</v>
      </c>
      <c r="R87" s="241" t="s">
        <v>812</v>
      </c>
    </row>
    <row r="88" spans="1:18">
      <c r="A88"/>
      <c r="B88"/>
      <c r="C88"/>
      <c r="D88"/>
      <c r="E88"/>
      <c r="F88"/>
      <c r="G88"/>
      <c r="H88"/>
    </row>
    <row r="89" spans="1:18">
      <c r="A89"/>
      <c r="B89"/>
      <c r="C89"/>
      <c r="D89"/>
      <c r="E89"/>
      <c r="F89"/>
      <c r="G89"/>
      <c r="H89"/>
    </row>
    <row r="90" spans="1:18">
      <c r="A90"/>
      <c r="B90"/>
      <c r="C90"/>
      <c r="D90"/>
      <c r="E90"/>
      <c r="F90"/>
      <c r="G90"/>
      <c r="H90"/>
    </row>
    <row r="91" spans="1:18">
      <c r="A91"/>
      <c r="B91"/>
      <c r="C91"/>
      <c r="D91"/>
      <c r="E91"/>
      <c r="F91"/>
      <c r="G91"/>
      <c r="H91"/>
      <c r="I91"/>
    </row>
    <row r="92" spans="1:18">
      <c r="A92"/>
      <c r="B92"/>
      <c r="C92"/>
      <c r="D92"/>
      <c r="E92"/>
      <c r="F92"/>
      <c r="G92"/>
      <c r="H92"/>
      <c r="I92"/>
    </row>
    <row r="93" spans="1:18">
      <c r="A93"/>
      <c r="B93"/>
      <c r="C93"/>
      <c r="D93"/>
      <c r="E93"/>
      <c r="F93"/>
      <c r="G93"/>
      <c r="H93"/>
      <c r="I93"/>
    </row>
    <row r="94" spans="1:18">
      <c r="A94"/>
      <c r="B94"/>
      <c r="C94"/>
      <c r="D94"/>
      <c r="E94"/>
      <c r="F94"/>
      <c r="G94"/>
      <c r="H94"/>
      <c r="I94"/>
    </row>
  </sheetData>
  <sortState ref="A4:H88">
    <sortCondition ref="B4:B88"/>
  </sortState>
  <dataConsolidate/>
  <pageMargins left="0.5" right="0.34" top="1" bottom="1" header="0.5" footer="0.5"/>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2:A11"/>
  <sheetViews>
    <sheetView workbookViewId="0">
      <selection activeCell="A280" sqref="A280"/>
    </sheetView>
  </sheetViews>
  <sheetFormatPr defaultRowHeight="12.75"/>
  <sheetData>
    <row r="2" spans="1:1">
      <c r="A2" s="4" t="s">
        <v>2</v>
      </c>
    </row>
    <row r="3" spans="1:1">
      <c r="A3" s="4" t="s">
        <v>3</v>
      </c>
    </row>
    <row r="4" spans="1:1">
      <c r="A4" s="4" t="s">
        <v>4</v>
      </c>
    </row>
    <row r="5" spans="1:1">
      <c r="A5" s="4" t="s">
        <v>338</v>
      </c>
    </row>
    <row r="6" spans="1:1">
      <c r="A6" s="4" t="s">
        <v>374</v>
      </c>
    </row>
    <row r="7" spans="1:1">
      <c r="A7" s="4" t="s">
        <v>515</v>
      </c>
    </row>
    <row r="8" spans="1:1">
      <c r="A8" s="4" t="s">
        <v>516</v>
      </c>
    </row>
    <row r="9" spans="1:1">
      <c r="A9" s="4" t="s">
        <v>517</v>
      </c>
    </row>
    <row r="10" spans="1:1">
      <c r="A10" s="4" t="s">
        <v>518</v>
      </c>
    </row>
    <row r="11" spans="1:1">
      <c r="A11" s="4" t="s">
        <v>749</v>
      </c>
    </row>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workbookViewId="0">
      <selection activeCell="A280" sqref="A280"/>
    </sheetView>
  </sheetViews>
  <sheetFormatPr defaultColWidth="9" defaultRowHeight="12.75"/>
  <cols>
    <col min="1" max="1" width="7.85546875" style="104" customWidth="1"/>
    <col min="2" max="2" width="20.5703125" style="104" customWidth="1"/>
    <col min="3" max="3" width="21.140625" style="104" customWidth="1"/>
    <col min="4" max="4" width="31.140625" style="104" customWidth="1"/>
    <col min="5" max="5" width="16.85546875" style="104" customWidth="1"/>
    <col min="6" max="6" width="15.5703125" style="104" customWidth="1"/>
    <col min="7" max="7" width="11.85546875" style="104" customWidth="1"/>
    <col min="8" max="8" width="26" style="104" bestFit="1" customWidth="1"/>
    <col min="9" max="10" width="9" style="104"/>
    <col min="11" max="11" width="20.85546875" style="104" customWidth="1"/>
    <col min="12" max="12" width="33.7109375" style="104" customWidth="1"/>
    <col min="13" max="13" width="42.85546875" style="104" bestFit="1" customWidth="1"/>
    <col min="14" max="14" width="20.42578125" style="104" bestFit="1" customWidth="1"/>
    <col min="15" max="16384" width="9" style="104"/>
  </cols>
  <sheetData>
    <row r="1" spans="1:19">
      <c r="A1" s="99" t="s">
        <v>52</v>
      </c>
      <c r="B1" s="100" t="s">
        <v>53</v>
      </c>
      <c r="C1" s="100" t="s">
        <v>54</v>
      </c>
      <c r="D1" s="100" t="s">
        <v>522</v>
      </c>
      <c r="E1" s="100" t="s">
        <v>56</v>
      </c>
      <c r="F1" s="101" t="s">
        <v>57</v>
      </c>
      <c r="G1" s="102" t="s">
        <v>58</v>
      </c>
      <c r="H1" s="103" t="s">
        <v>222</v>
      </c>
      <c r="J1" s="104" t="s">
        <v>820</v>
      </c>
    </row>
    <row r="2" spans="1:19">
      <c r="A2" s="239"/>
      <c r="B2" s="240"/>
      <c r="C2" s="240"/>
      <c r="D2" s="240"/>
      <c r="E2" s="240" t="s">
        <v>217</v>
      </c>
      <c r="F2" s="239"/>
      <c r="G2" s="238"/>
      <c r="H2" s="238"/>
      <c r="J2" t="s">
        <v>821</v>
      </c>
      <c r="K2" t="s">
        <v>813</v>
      </c>
      <c r="L2" t="s">
        <v>822</v>
      </c>
      <c r="M2" t="s">
        <v>815</v>
      </c>
      <c r="N2" t="s">
        <v>816</v>
      </c>
      <c r="O2" t="s">
        <v>197</v>
      </c>
      <c r="P2" t="s">
        <v>818</v>
      </c>
      <c r="Q2" t="s">
        <v>823</v>
      </c>
      <c r="R2" t="s">
        <v>824</v>
      </c>
      <c r="S2" t="s">
        <v>819</v>
      </c>
    </row>
    <row r="3" spans="1:19">
      <c r="A3" s="237">
        <v>10550</v>
      </c>
      <c r="B3" s="237" t="s">
        <v>45</v>
      </c>
      <c r="C3" s="237" t="s">
        <v>184</v>
      </c>
      <c r="D3" s="98"/>
      <c r="E3" s="237" t="s">
        <v>723</v>
      </c>
      <c r="F3" s="237">
        <v>0</v>
      </c>
      <c r="G3" s="237" t="s">
        <v>62</v>
      </c>
      <c r="H3" s="98" t="str">
        <f t="shared" ref="H3:H34" si="0">A3&amp;" "&amp;B3</f>
        <v>10550 Avinew</v>
      </c>
      <c r="J3">
        <v>29</v>
      </c>
      <c r="K3">
        <v>10550</v>
      </c>
      <c r="L3" t="s">
        <v>45</v>
      </c>
      <c r="M3" t="s">
        <v>184</v>
      </c>
      <c r="N3" t="s">
        <v>723</v>
      </c>
      <c r="O3">
        <v>0</v>
      </c>
      <c r="P3" t="s">
        <v>62</v>
      </c>
      <c r="Q3" t="s">
        <v>811</v>
      </c>
      <c r="R3" t="s">
        <v>793</v>
      </c>
      <c r="S3" t="s">
        <v>812</v>
      </c>
    </row>
    <row r="4" spans="1:19">
      <c r="A4" s="237">
        <v>9620</v>
      </c>
      <c r="B4" s="237" t="s">
        <v>475</v>
      </c>
      <c r="C4" s="237" t="s">
        <v>185</v>
      </c>
      <c r="D4" s="98"/>
      <c r="E4" s="237" t="s">
        <v>188</v>
      </c>
      <c r="F4" s="237">
        <v>0</v>
      </c>
      <c r="G4" s="237" t="s">
        <v>62</v>
      </c>
      <c r="H4" s="98" t="str">
        <f t="shared" si="0"/>
        <v>9620 AviPro Gumboro vac</v>
      </c>
      <c r="J4">
        <v>18</v>
      </c>
      <c r="K4">
        <v>9620</v>
      </c>
      <c r="L4" t="s">
        <v>475</v>
      </c>
      <c r="M4" t="s">
        <v>185</v>
      </c>
      <c r="N4" t="s">
        <v>188</v>
      </c>
      <c r="O4">
        <v>0</v>
      </c>
      <c r="P4" t="s">
        <v>62</v>
      </c>
      <c r="Q4" t="s">
        <v>811</v>
      </c>
      <c r="R4" t="s">
        <v>793</v>
      </c>
      <c r="S4" t="s">
        <v>812</v>
      </c>
    </row>
    <row r="5" spans="1:19">
      <c r="A5" s="237">
        <v>6993</v>
      </c>
      <c r="B5" s="237" t="s">
        <v>464</v>
      </c>
      <c r="C5" s="237" t="s">
        <v>183</v>
      </c>
      <c r="D5" s="98"/>
      <c r="E5" s="237" t="s">
        <v>188</v>
      </c>
      <c r="F5" s="237">
        <v>0</v>
      </c>
      <c r="G5" s="237" t="s">
        <v>62</v>
      </c>
      <c r="H5" s="98" t="str">
        <f t="shared" si="0"/>
        <v>6993 AviPro IB H120</v>
      </c>
      <c r="J5">
        <v>7</v>
      </c>
      <c r="K5">
        <v>6993</v>
      </c>
      <c r="L5" t="s">
        <v>464</v>
      </c>
      <c r="M5" t="s">
        <v>183</v>
      </c>
      <c r="N5" t="s">
        <v>188</v>
      </c>
      <c r="O5">
        <v>0</v>
      </c>
      <c r="P5" t="s">
        <v>62</v>
      </c>
      <c r="Q5" t="s">
        <v>811</v>
      </c>
      <c r="R5" t="s">
        <v>793</v>
      </c>
      <c r="S5" t="s">
        <v>812</v>
      </c>
    </row>
    <row r="6" spans="1:19">
      <c r="A6" s="237">
        <v>6994</v>
      </c>
      <c r="B6" s="237" t="s">
        <v>465</v>
      </c>
      <c r="C6" s="237" t="s">
        <v>183</v>
      </c>
      <c r="D6" s="98"/>
      <c r="E6" s="237" t="s">
        <v>188</v>
      </c>
      <c r="F6" s="237">
        <v>0</v>
      </c>
      <c r="G6" s="237" t="s">
        <v>62</v>
      </c>
      <c r="H6" s="98" t="str">
        <f t="shared" si="0"/>
        <v>6994 AviPro IB H52</v>
      </c>
      <c r="J6">
        <v>8</v>
      </c>
      <c r="K6">
        <v>6994</v>
      </c>
      <c r="L6" t="s">
        <v>465</v>
      </c>
      <c r="M6" t="s">
        <v>183</v>
      </c>
      <c r="N6" t="s">
        <v>188</v>
      </c>
      <c r="O6">
        <v>0</v>
      </c>
      <c r="P6" t="s">
        <v>62</v>
      </c>
      <c r="Q6" t="s">
        <v>811</v>
      </c>
      <c r="R6" t="s">
        <v>793</v>
      </c>
      <c r="S6" t="s">
        <v>812</v>
      </c>
    </row>
    <row r="7" spans="1:19">
      <c r="A7" s="237">
        <v>10511</v>
      </c>
      <c r="B7" s="237" t="s">
        <v>469</v>
      </c>
      <c r="C7" s="237" t="s">
        <v>185</v>
      </c>
      <c r="D7" s="98"/>
      <c r="E7" s="237" t="s">
        <v>188</v>
      </c>
      <c r="F7" s="237">
        <v>0</v>
      </c>
      <c r="G7" s="237" t="s">
        <v>62</v>
      </c>
      <c r="H7" s="98" t="str">
        <f t="shared" si="0"/>
        <v>10511 AviPro IBD Xtreme</v>
      </c>
      <c r="J7">
        <v>28</v>
      </c>
      <c r="K7">
        <v>10511</v>
      </c>
      <c r="L7" t="s">
        <v>469</v>
      </c>
      <c r="M7" t="s">
        <v>185</v>
      </c>
      <c r="N7" t="s">
        <v>188</v>
      </c>
      <c r="O7">
        <v>0</v>
      </c>
      <c r="P7" t="s">
        <v>62</v>
      </c>
      <c r="Q7" t="s">
        <v>811</v>
      </c>
      <c r="R7" t="s">
        <v>793</v>
      </c>
      <c r="S7" t="s">
        <v>812</v>
      </c>
    </row>
    <row r="8" spans="1:19">
      <c r="A8" s="237">
        <v>6995</v>
      </c>
      <c r="B8" s="237" t="s">
        <v>466</v>
      </c>
      <c r="C8" s="237" t="s">
        <v>467</v>
      </c>
      <c r="D8" s="98"/>
      <c r="E8" s="237" t="s">
        <v>188</v>
      </c>
      <c r="F8" s="237">
        <v>0</v>
      </c>
      <c r="G8" s="237" t="s">
        <v>62</v>
      </c>
      <c r="H8" s="98" t="str">
        <f t="shared" si="0"/>
        <v>6995 AviPro ILT</v>
      </c>
      <c r="J8">
        <v>9</v>
      </c>
      <c r="K8">
        <v>6995</v>
      </c>
      <c r="L8" t="s">
        <v>466</v>
      </c>
      <c r="M8" t="s">
        <v>467</v>
      </c>
      <c r="N8" t="s">
        <v>188</v>
      </c>
      <c r="O8">
        <v>0</v>
      </c>
      <c r="P8" t="s">
        <v>62</v>
      </c>
      <c r="Q8" t="s">
        <v>811</v>
      </c>
      <c r="R8" t="s">
        <v>793</v>
      </c>
      <c r="S8" t="s">
        <v>812</v>
      </c>
    </row>
    <row r="9" spans="1:19">
      <c r="A9" s="237">
        <v>6990</v>
      </c>
      <c r="B9" s="237" t="s">
        <v>463</v>
      </c>
      <c r="C9" s="237" t="s">
        <v>184</v>
      </c>
      <c r="D9" s="98"/>
      <c r="E9" s="237" t="s">
        <v>188</v>
      </c>
      <c r="F9" s="237">
        <v>7</v>
      </c>
      <c r="G9" s="237" t="s">
        <v>62</v>
      </c>
      <c r="H9" s="98" t="str">
        <f t="shared" si="0"/>
        <v>6990 AviPro Lasota</v>
      </c>
      <c r="J9">
        <v>6</v>
      </c>
      <c r="K9">
        <v>6990</v>
      </c>
      <c r="L9" t="s">
        <v>463</v>
      </c>
      <c r="M9" t="s">
        <v>184</v>
      </c>
      <c r="N9" t="s">
        <v>188</v>
      </c>
      <c r="O9">
        <v>7</v>
      </c>
      <c r="P9" t="s">
        <v>62</v>
      </c>
      <c r="Q9" t="s">
        <v>811</v>
      </c>
      <c r="R9" t="s">
        <v>793</v>
      </c>
      <c r="S9" t="s">
        <v>812</v>
      </c>
    </row>
    <row r="10" spans="1:19">
      <c r="A10" s="237">
        <v>10493</v>
      </c>
      <c r="B10" s="237" t="s">
        <v>468</v>
      </c>
      <c r="C10" s="237" t="s">
        <v>184</v>
      </c>
      <c r="D10" s="98"/>
      <c r="E10" s="237" t="s">
        <v>188</v>
      </c>
      <c r="F10" s="237">
        <v>0</v>
      </c>
      <c r="G10" s="237" t="s">
        <v>62</v>
      </c>
      <c r="H10" s="98" t="str">
        <f t="shared" si="0"/>
        <v>10493 AviPro ND C131</v>
      </c>
      <c r="J10">
        <v>27</v>
      </c>
      <c r="K10">
        <v>10493</v>
      </c>
      <c r="L10" t="s">
        <v>468</v>
      </c>
      <c r="M10" t="s">
        <v>184</v>
      </c>
      <c r="N10" t="s">
        <v>188</v>
      </c>
      <c r="O10">
        <v>0</v>
      </c>
      <c r="P10" t="s">
        <v>62</v>
      </c>
      <c r="Q10" t="s">
        <v>811</v>
      </c>
      <c r="R10" t="s">
        <v>793</v>
      </c>
      <c r="S10" t="s">
        <v>812</v>
      </c>
    </row>
    <row r="11" spans="1:19">
      <c r="A11" s="237">
        <v>6989</v>
      </c>
      <c r="B11" s="237" t="s">
        <v>462</v>
      </c>
      <c r="C11" s="237" t="s">
        <v>184</v>
      </c>
      <c r="D11" s="98"/>
      <c r="E11" s="237" t="s">
        <v>188</v>
      </c>
      <c r="F11" s="237">
        <v>7</v>
      </c>
      <c r="G11" s="237" t="s">
        <v>62</v>
      </c>
      <c r="H11" s="98" t="str">
        <f t="shared" si="0"/>
        <v>6989 AviPro ND HB1</v>
      </c>
      <c r="J11">
        <v>5</v>
      </c>
      <c r="K11">
        <v>6989</v>
      </c>
      <c r="L11" t="s">
        <v>462</v>
      </c>
      <c r="M11" t="s">
        <v>184</v>
      </c>
      <c r="N11" t="s">
        <v>188</v>
      </c>
      <c r="O11">
        <v>7</v>
      </c>
      <c r="P11" t="s">
        <v>62</v>
      </c>
      <c r="Q11" t="s">
        <v>811</v>
      </c>
      <c r="R11" t="s">
        <v>793</v>
      </c>
      <c r="S11" t="s">
        <v>812</v>
      </c>
    </row>
    <row r="12" spans="1:19">
      <c r="A12" s="237">
        <v>9978</v>
      </c>
      <c r="B12" s="237" t="s">
        <v>46</v>
      </c>
      <c r="C12" s="237" t="s">
        <v>185</v>
      </c>
      <c r="D12" s="98"/>
      <c r="E12" s="237" t="s">
        <v>188</v>
      </c>
      <c r="F12" s="237">
        <v>0</v>
      </c>
      <c r="G12" s="237" t="s">
        <v>62</v>
      </c>
      <c r="H12" s="98" t="str">
        <f t="shared" si="0"/>
        <v>9978 Avipro precise</v>
      </c>
      <c r="J12">
        <v>21</v>
      </c>
      <c r="K12">
        <v>9978</v>
      </c>
      <c r="L12" t="s">
        <v>46</v>
      </c>
      <c r="M12" t="s">
        <v>185</v>
      </c>
      <c r="N12" t="s">
        <v>188</v>
      </c>
      <c r="O12">
        <v>0</v>
      </c>
      <c r="P12" t="s">
        <v>62</v>
      </c>
      <c r="Q12" t="s">
        <v>811</v>
      </c>
      <c r="R12" t="s">
        <v>793</v>
      </c>
      <c r="S12" t="s">
        <v>812</v>
      </c>
    </row>
    <row r="13" spans="1:19">
      <c r="A13" s="237">
        <v>10361</v>
      </c>
      <c r="B13" s="237" t="s">
        <v>461</v>
      </c>
      <c r="C13" s="237" t="s">
        <v>416</v>
      </c>
      <c r="D13" s="115"/>
      <c r="E13" s="237" t="s">
        <v>188</v>
      </c>
      <c r="F13" s="237">
        <v>21</v>
      </c>
      <c r="G13" s="237" t="s">
        <v>62</v>
      </c>
      <c r="H13" s="98" t="str">
        <f t="shared" si="0"/>
        <v>10361 Avipro Salm. vac T</v>
      </c>
      <c r="J13">
        <v>26</v>
      </c>
      <c r="K13">
        <v>10361</v>
      </c>
      <c r="L13" t="s">
        <v>461</v>
      </c>
      <c r="M13" t="s">
        <v>416</v>
      </c>
      <c r="N13" t="s">
        <v>188</v>
      </c>
      <c r="O13">
        <v>21</v>
      </c>
      <c r="P13" t="s">
        <v>62</v>
      </c>
      <c r="Q13" t="s">
        <v>811</v>
      </c>
      <c r="R13" t="s">
        <v>793</v>
      </c>
      <c r="S13" t="s">
        <v>812</v>
      </c>
    </row>
    <row r="14" spans="1:19">
      <c r="A14" s="237">
        <v>111170</v>
      </c>
      <c r="B14" s="237" t="s">
        <v>758</v>
      </c>
      <c r="C14" s="237" t="s">
        <v>185</v>
      </c>
      <c r="D14" s="98"/>
      <c r="E14" s="237" t="s">
        <v>412</v>
      </c>
      <c r="F14" s="237">
        <v>0</v>
      </c>
      <c r="G14" s="237" t="s">
        <v>62</v>
      </c>
      <c r="H14" s="98" t="str">
        <f t="shared" si="0"/>
        <v>111170 Cevac IBD 2512</v>
      </c>
      <c r="J14">
        <v>37</v>
      </c>
      <c r="K14">
        <v>111170</v>
      </c>
      <c r="L14" t="s">
        <v>758</v>
      </c>
      <c r="M14" t="s">
        <v>185</v>
      </c>
      <c r="N14" t="s">
        <v>412</v>
      </c>
      <c r="O14">
        <v>0</v>
      </c>
      <c r="P14" t="s">
        <v>62</v>
      </c>
      <c r="Q14" t="s">
        <v>811</v>
      </c>
      <c r="R14" t="s">
        <v>793</v>
      </c>
      <c r="S14" t="s">
        <v>812</v>
      </c>
    </row>
    <row r="15" spans="1:19">
      <c r="A15" s="237">
        <v>105775</v>
      </c>
      <c r="B15" s="237" t="s">
        <v>680</v>
      </c>
      <c r="C15" s="237" t="s">
        <v>185</v>
      </c>
      <c r="D15" s="98"/>
      <c r="E15" s="237" t="s">
        <v>412</v>
      </c>
      <c r="F15" s="237">
        <v>0</v>
      </c>
      <c r="G15" s="237" t="s">
        <v>62</v>
      </c>
      <c r="H15" s="98" t="str">
        <f t="shared" si="0"/>
        <v>105775 CEVAC Transmune</v>
      </c>
      <c r="J15">
        <v>34</v>
      </c>
      <c r="K15">
        <v>105775</v>
      </c>
      <c r="L15" t="s">
        <v>680</v>
      </c>
      <c r="M15" t="s">
        <v>185</v>
      </c>
      <c r="N15" t="s">
        <v>412</v>
      </c>
      <c r="O15">
        <v>0</v>
      </c>
      <c r="P15" t="s">
        <v>62</v>
      </c>
      <c r="Q15" t="s">
        <v>811</v>
      </c>
      <c r="R15" t="s">
        <v>793</v>
      </c>
      <c r="S15" t="s">
        <v>812</v>
      </c>
    </row>
    <row r="16" spans="1:19">
      <c r="A16" s="237">
        <v>100697</v>
      </c>
      <c r="B16" s="237" t="s">
        <v>413</v>
      </c>
      <c r="C16" s="237" t="s">
        <v>185</v>
      </c>
      <c r="D16" s="98"/>
      <c r="E16" s="237" t="s">
        <v>412</v>
      </c>
      <c r="F16" s="237">
        <v>0</v>
      </c>
      <c r="G16" s="237" t="s">
        <v>62</v>
      </c>
      <c r="H16" s="98" t="str">
        <f t="shared" si="0"/>
        <v>100697 Cevac transmune</v>
      </c>
      <c r="J16">
        <v>31</v>
      </c>
      <c r="K16">
        <v>100697</v>
      </c>
      <c r="L16" t="s">
        <v>413</v>
      </c>
      <c r="M16" t="s">
        <v>185</v>
      </c>
      <c r="N16" t="s">
        <v>412</v>
      </c>
      <c r="O16">
        <v>0</v>
      </c>
      <c r="P16" t="s">
        <v>62</v>
      </c>
      <c r="Q16" t="s">
        <v>811</v>
      </c>
      <c r="R16" t="s">
        <v>793</v>
      </c>
      <c r="S16" t="s">
        <v>812</v>
      </c>
    </row>
    <row r="17" spans="1:19">
      <c r="A17" s="237">
        <v>9476</v>
      </c>
      <c r="B17" s="237" t="s">
        <v>39</v>
      </c>
      <c r="C17" s="237" t="s">
        <v>183</v>
      </c>
      <c r="D17" s="98"/>
      <c r="E17" s="237" t="s">
        <v>123</v>
      </c>
      <c r="F17" s="237">
        <v>0</v>
      </c>
      <c r="G17" s="237" t="s">
        <v>62</v>
      </c>
      <c r="H17" s="98" t="str">
        <f t="shared" si="0"/>
        <v>9476 Gallivac IB88</v>
      </c>
      <c r="J17">
        <v>17</v>
      </c>
      <c r="K17">
        <v>9476</v>
      </c>
      <c r="L17" t="s">
        <v>39</v>
      </c>
      <c r="M17" t="s">
        <v>183</v>
      </c>
      <c r="N17" t="s">
        <v>123</v>
      </c>
      <c r="O17">
        <v>0</v>
      </c>
      <c r="P17" t="s">
        <v>62</v>
      </c>
      <c r="Q17" t="s">
        <v>811</v>
      </c>
      <c r="R17" t="s">
        <v>793</v>
      </c>
      <c r="S17" t="s">
        <v>812</v>
      </c>
    </row>
    <row r="18" spans="1:19">
      <c r="A18" s="237">
        <v>7907</v>
      </c>
      <c r="B18" s="237" t="s">
        <v>28</v>
      </c>
      <c r="C18" s="237" t="s">
        <v>185</v>
      </c>
      <c r="D18" s="98"/>
      <c r="E18" s="237" t="s">
        <v>123</v>
      </c>
      <c r="F18" s="237">
        <v>0</v>
      </c>
      <c r="G18" s="237" t="s">
        <v>62</v>
      </c>
      <c r="H18" s="98" t="str">
        <f t="shared" si="0"/>
        <v xml:space="preserve">7907 Gallivac IBD </v>
      </c>
      <c r="J18">
        <v>10</v>
      </c>
      <c r="K18">
        <v>7907</v>
      </c>
      <c r="L18" t="s">
        <v>28</v>
      </c>
      <c r="M18" t="s">
        <v>185</v>
      </c>
      <c r="N18" t="s">
        <v>123</v>
      </c>
      <c r="O18">
        <v>0</v>
      </c>
      <c r="P18" t="s">
        <v>62</v>
      </c>
      <c r="Q18" t="s">
        <v>811</v>
      </c>
      <c r="R18" t="s">
        <v>793</v>
      </c>
      <c r="S18" t="s">
        <v>812</v>
      </c>
    </row>
    <row r="19" spans="1:19">
      <c r="A19" s="237">
        <v>100192</v>
      </c>
      <c r="B19" s="237" t="s">
        <v>489</v>
      </c>
      <c r="C19" s="237" t="s">
        <v>490</v>
      </c>
      <c r="D19" s="98"/>
      <c r="E19" s="237" t="s">
        <v>492</v>
      </c>
      <c r="F19" s="237">
        <v>0</v>
      </c>
      <c r="G19" s="237" t="s">
        <v>62</v>
      </c>
      <c r="H19" s="98" t="str">
        <f t="shared" si="0"/>
        <v>100192 Hipracox Broilers</v>
      </c>
      <c r="J19">
        <v>30</v>
      </c>
      <c r="K19">
        <v>100192</v>
      </c>
      <c r="L19" t="s">
        <v>489</v>
      </c>
      <c r="M19" t="s">
        <v>490</v>
      </c>
      <c r="N19" t="s">
        <v>492</v>
      </c>
      <c r="O19">
        <v>0</v>
      </c>
      <c r="P19" t="s">
        <v>62</v>
      </c>
      <c r="Q19" t="s">
        <v>811</v>
      </c>
      <c r="R19" t="s">
        <v>793</v>
      </c>
      <c r="S19" t="s">
        <v>812</v>
      </c>
    </row>
    <row r="20" spans="1:19">
      <c r="A20" s="237">
        <v>107963</v>
      </c>
      <c r="B20" s="237" t="s">
        <v>677</v>
      </c>
      <c r="C20" s="237" t="s">
        <v>185</v>
      </c>
      <c r="D20" s="98"/>
      <c r="E20" s="237" t="s">
        <v>492</v>
      </c>
      <c r="F20" s="237">
        <v>0</v>
      </c>
      <c r="G20" s="237" t="s">
        <v>62</v>
      </c>
      <c r="H20" s="98" t="str">
        <f t="shared" si="0"/>
        <v>107963 Hipragumboro CW</v>
      </c>
      <c r="J20">
        <v>35</v>
      </c>
      <c r="K20">
        <v>107963</v>
      </c>
      <c r="L20" t="s">
        <v>677</v>
      </c>
      <c r="M20" t="s">
        <v>185</v>
      </c>
      <c r="N20" t="s">
        <v>492</v>
      </c>
      <c r="O20">
        <v>0</v>
      </c>
      <c r="P20" t="s">
        <v>62</v>
      </c>
      <c r="Q20" t="s">
        <v>811</v>
      </c>
      <c r="R20" t="s">
        <v>793</v>
      </c>
      <c r="S20" t="s">
        <v>812</v>
      </c>
    </row>
    <row r="21" spans="1:19">
      <c r="A21" s="237">
        <v>10154</v>
      </c>
      <c r="B21" s="237" t="s">
        <v>49</v>
      </c>
      <c r="C21" s="237" t="s">
        <v>185</v>
      </c>
      <c r="D21" s="98"/>
      <c r="E21" s="237" t="s">
        <v>492</v>
      </c>
      <c r="F21" s="237">
        <v>0</v>
      </c>
      <c r="G21" s="237" t="s">
        <v>62</v>
      </c>
      <c r="H21" s="98" t="str">
        <f t="shared" si="0"/>
        <v>10154 Hipragumboro-GM97</v>
      </c>
      <c r="J21">
        <v>24</v>
      </c>
      <c r="K21">
        <v>10154</v>
      </c>
      <c r="L21" t="s">
        <v>49</v>
      </c>
      <c r="M21" t="s">
        <v>185</v>
      </c>
      <c r="N21" t="s">
        <v>492</v>
      </c>
      <c r="O21">
        <v>0</v>
      </c>
      <c r="P21" t="s">
        <v>62</v>
      </c>
      <c r="Q21" t="s">
        <v>811</v>
      </c>
      <c r="R21" t="s">
        <v>793</v>
      </c>
      <c r="S21" t="s">
        <v>812</v>
      </c>
    </row>
    <row r="22" spans="1:19">
      <c r="A22" s="237">
        <v>101401</v>
      </c>
      <c r="B22" s="237" t="s">
        <v>410</v>
      </c>
      <c r="C22" s="237" t="s">
        <v>411</v>
      </c>
      <c r="D22" s="98"/>
      <c r="E22" s="237" t="s">
        <v>123</v>
      </c>
      <c r="F22" s="237">
        <v>0</v>
      </c>
      <c r="G22" s="237" t="s">
        <v>62</v>
      </c>
      <c r="H22" s="98" t="str">
        <f t="shared" si="0"/>
        <v>101401 Nemovac, lvs</v>
      </c>
      <c r="J22">
        <v>32</v>
      </c>
      <c r="K22">
        <v>101401</v>
      </c>
      <c r="L22" t="s">
        <v>410</v>
      </c>
      <c r="M22" t="s">
        <v>411</v>
      </c>
      <c r="N22" t="s">
        <v>123</v>
      </c>
      <c r="O22">
        <v>0</v>
      </c>
      <c r="P22" t="s">
        <v>62</v>
      </c>
      <c r="Q22" t="s">
        <v>811</v>
      </c>
      <c r="R22" t="s">
        <v>793</v>
      </c>
      <c r="S22" t="s">
        <v>812</v>
      </c>
    </row>
    <row r="23" spans="1:19">
      <c r="A23" s="237">
        <v>8754</v>
      </c>
      <c r="B23" s="237" t="s">
        <v>37</v>
      </c>
      <c r="C23" s="237" t="s">
        <v>185</v>
      </c>
      <c r="D23" s="98"/>
      <c r="E23" s="237" t="s">
        <v>105</v>
      </c>
      <c r="F23" s="237">
        <v>0</v>
      </c>
      <c r="G23" s="237" t="s">
        <v>62</v>
      </c>
      <c r="H23" s="98" t="str">
        <f t="shared" si="0"/>
        <v>8754 Nobilis Gumboro 228E</v>
      </c>
      <c r="J23">
        <v>15</v>
      </c>
      <c r="K23">
        <v>8754</v>
      </c>
      <c r="L23" t="s">
        <v>37</v>
      </c>
      <c r="M23" t="s">
        <v>185</v>
      </c>
      <c r="N23" t="s">
        <v>105</v>
      </c>
      <c r="O23">
        <v>0</v>
      </c>
      <c r="P23" t="s">
        <v>62</v>
      </c>
      <c r="Q23" t="s">
        <v>811</v>
      </c>
      <c r="R23" t="s">
        <v>793</v>
      </c>
      <c r="S23" t="s">
        <v>812</v>
      </c>
    </row>
    <row r="24" spans="1:19">
      <c r="A24" s="237">
        <v>2370</v>
      </c>
      <c r="B24" s="237" t="s">
        <v>23</v>
      </c>
      <c r="C24" s="237" t="s">
        <v>185</v>
      </c>
      <c r="D24" s="98"/>
      <c r="E24" s="237" t="s">
        <v>105</v>
      </c>
      <c r="F24" s="237">
        <v>0</v>
      </c>
      <c r="G24" s="237" t="s">
        <v>62</v>
      </c>
      <c r="H24" s="98" t="str">
        <f t="shared" si="0"/>
        <v>2370 Nobilis Gumboro D78</v>
      </c>
      <c r="J24">
        <v>3</v>
      </c>
      <c r="K24">
        <v>2370</v>
      </c>
      <c r="L24" t="s">
        <v>23</v>
      </c>
      <c r="M24" t="s">
        <v>185</v>
      </c>
      <c r="N24" t="s">
        <v>105</v>
      </c>
      <c r="O24">
        <v>0</v>
      </c>
      <c r="P24" t="s">
        <v>62</v>
      </c>
      <c r="Q24" t="s">
        <v>811</v>
      </c>
      <c r="R24" t="s">
        <v>793</v>
      </c>
      <c r="S24" t="s">
        <v>812</v>
      </c>
    </row>
    <row r="25" spans="1:19">
      <c r="A25" s="237">
        <v>9801</v>
      </c>
      <c r="B25" s="237" t="s">
        <v>44</v>
      </c>
      <c r="C25" s="237" t="s">
        <v>183</v>
      </c>
      <c r="D25" s="98"/>
      <c r="E25" s="237" t="s">
        <v>105</v>
      </c>
      <c r="F25" s="237">
        <v>0</v>
      </c>
      <c r="G25" s="237" t="s">
        <v>62</v>
      </c>
      <c r="H25" s="98" t="str">
        <f t="shared" si="0"/>
        <v>9801 Nobilis IB 4-91 (EU/006)</v>
      </c>
      <c r="J25">
        <v>20</v>
      </c>
      <c r="K25">
        <v>9801</v>
      </c>
      <c r="L25" t="s">
        <v>44</v>
      </c>
      <c r="M25" t="s">
        <v>183</v>
      </c>
      <c r="N25" t="s">
        <v>105</v>
      </c>
      <c r="O25">
        <v>0</v>
      </c>
      <c r="P25" t="s">
        <v>62</v>
      </c>
      <c r="Q25" t="s">
        <v>811</v>
      </c>
      <c r="R25" t="s">
        <v>793</v>
      </c>
      <c r="S25" t="s">
        <v>812</v>
      </c>
    </row>
    <row r="26" spans="1:19">
      <c r="A26" s="237">
        <v>8106</v>
      </c>
      <c r="B26" s="237" t="s">
        <v>31</v>
      </c>
      <c r="C26" s="237" t="s">
        <v>183</v>
      </c>
      <c r="D26" s="98"/>
      <c r="E26" s="237" t="s">
        <v>105</v>
      </c>
      <c r="F26" s="237">
        <v>0</v>
      </c>
      <c r="G26" s="237" t="s">
        <v>62</v>
      </c>
      <c r="H26" s="98" t="str">
        <f t="shared" si="0"/>
        <v>8106 Nobilis IB Ma5</v>
      </c>
      <c r="J26">
        <v>12</v>
      </c>
      <c r="K26">
        <v>8106</v>
      </c>
      <c r="L26" t="s">
        <v>31</v>
      </c>
      <c r="M26" t="s">
        <v>183</v>
      </c>
      <c r="N26" t="s">
        <v>105</v>
      </c>
      <c r="O26">
        <v>0</v>
      </c>
      <c r="P26" t="s">
        <v>62</v>
      </c>
      <c r="Q26" t="s">
        <v>811</v>
      </c>
      <c r="R26" t="s">
        <v>793</v>
      </c>
      <c r="S26" t="s">
        <v>812</v>
      </c>
    </row>
    <row r="27" spans="1:19">
      <c r="A27" s="237">
        <v>8104</v>
      </c>
      <c r="B27" s="237" t="s">
        <v>29</v>
      </c>
      <c r="C27" s="237" t="s">
        <v>189</v>
      </c>
      <c r="D27" s="98"/>
      <c r="E27" s="237" t="s">
        <v>105</v>
      </c>
      <c r="F27" s="237">
        <v>7</v>
      </c>
      <c r="G27" s="237" t="s">
        <v>62</v>
      </c>
      <c r="H27" s="98" t="str">
        <f t="shared" si="0"/>
        <v>8104 Nobilis Ma5+Clone30</v>
      </c>
      <c r="J27">
        <v>11</v>
      </c>
      <c r="K27">
        <v>8104</v>
      </c>
      <c r="L27" t="s">
        <v>29</v>
      </c>
      <c r="M27" t="s">
        <v>189</v>
      </c>
      <c r="N27" t="s">
        <v>105</v>
      </c>
      <c r="O27">
        <v>7</v>
      </c>
      <c r="P27" t="s">
        <v>62</v>
      </c>
      <c r="Q27" t="s">
        <v>811</v>
      </c>
      <c r="R27" t="s">
        <v>793</v>
      </c>
      <c r="S27" t="s">
        <v>812</v>
      </c>
    </row>
    <row r="28" spans="1:19">
      <c r="A28" s="237">
        <v>10054</v>
      </c>
      <c r="B28" s="237" t="s">
        <v>47</v>
      </c>
      <c r="C28" s="237" t="s">
        <v>184</v>
      </c>
      <c r="D28" s="98"/>
      <c r="E28" s="237" t="s">
        <v>105</v>
      </c>
      <c r="F28" s="237">
        <v>0</v>
      </c>
      <c r="G28" s="237" t="s">
        <v>62</v>
      </c>
      <c r="H28" s="98" t="str">
        <f t="shared" si="0"/>
        <v>10054 Nobilis ND C2</v>
      </c>
      <c r="J28">
        <v>22</v>
      </c>
      <c r="K28">
        <v>10054</v>
      </c>
      <c r="L28" t="s">
        <v>47</v>
      </c>
      <c r="M28" t="s">
        <v>184</v>
      </c>
      <c r="N28" t="s">
        <v>105</v>
      </c>
      <c r="O28">
        <v>0</v>
      </c>
      <c r="P28" t="s">
        <v>62</v>
      </c>
      <c r="Q28" t="s">
        <v>811</v>
      </c>
      <c r="R28" t="s">
        <v>793</v>
      </c>
      <c r="S28" t="s">
        <v>812</v>
      </c>
    </row>
    <row r="29" spans="1:19">
      <c r="A29" s="237">
        <v>1794</v>
      </c>
      <c r="B29" s="237" t="s">
        <v>21</v>
      </c>
      <c r="C29" s="237" t="s">
        <v>184</v>
      </c>
      <c r="D29" s="98"/>
      <c r="E29" s="237" t="s">
        <v>105</v>
      </c>
      <c r="F29" s="237">
        <v>7</v>
      </c>
      <c r="G29" s="237" t="s">
        <v>62</v>
      </c>
      <c r="H29" s="98" t="str">
        <f t="shared" si="0"/>
        <v>1794 Nobilis ND Clone 30</v>
      </c>
      <c r="J29">
        <v>2</v>
      </c>
      <c r="K29">
        <v>1794</v>
      </c>
      <c r="L29" t="s">
        <v>21</v>
      </c>
      <c r="M29" t="s">
        <v>184</v>
      </c>
      <c r="N29" t="s">
        <v>105</v>
      </c>
      <c r="O29">
        <v>7</v>
      </c>
      <c r="P29" t="s">
        <v>62</v>
      </c>
      <c r="Q29" t="s">
        <v>811</v>
      </c>
      <c r="R29" t="s">
        <v>793</v>
      </c>
      <c r="S29" t="s">
        <v>812</v>
      </c>
    </row>
    <row r="30" spans="1:19">
      <c r="A30" s="237">
        <v>10301</v>
      </c>
      <c r="B30" s="237" t="s">
        <v>380</v>
      </c>
      <c r="C30" s="237" t="s">
        <v>377</v>
      </c>
      <c r="D30" s="98"/>
      <c r="E30" s="237" t="s">
        <v>105</v>
      </c>
      <c r="F30" s="237">
        <v>0</v>
      </c>
      <c r="G30" s="237" t="s">
        <v>62</v>
      </c>
      <c r="H30" s="98" t="str">
        <f t="shared" si="0"/>
        <v>10301 Nobilis Rhino CV</v>
      </c>
      <c r="J30">
        <v>25</v>
      </c>
      <c r="K30">
        <v>10301</v>
      </c>
      <c r="L30" t="s">
        <v>380</v>
      </c>
      <c r="M30" t="s">
        <v>377</v>
      </c>
      <c r="N30" t="s">
        <v>105</v>
      </c>
      <c r="O30">
        <v>0</v>
      </c>
      <c r="P30" t="s">
        <v>62</v>
      </c>
      <c r="Q30" t="s">
        <v>811</v>
      </c>
      <c r="R30" t="s">
        <v>793</v>
      </c>
      <c r="S30" t="s">
        <v>812</v>
      </c>
    </row>
    <row r="31" spans="1:19">
      <c r="A31" s="237">
        <v>9123</v>
      </c>
      <c r="B31" s="237" t="s">
        <v>375</v>
      </c>
      <c r="C31" s="237" t="s">
        <v>376</v>
      </c>
      <c r="D31" s="98"/>
      <c r="E31" s="237" t="s">
        <v>105</v>
      </c>
      <c r="F31" s="237">
        <v>0</v>
      </c>
      <c r="G31" s="237" t="s">
        <v>62</v>
      </c>
      <c r="H31" s="98" t="str">
        <f t="shared" si="0"/>
        <v>9123 Nobilis RTV 8544</v>
      </c>
      <c r="J31">
        <v>16</v>
      </c>
      <c r="K31">
        <v>9123</v>
      </c>
      <c r="L31" t="s">
        <v>375</v>
      </c>
      <c r="M31" t="s">
        <v>376</v>
      </c>
      <c r="N31" t="s">
        <v>105</v>
      </c>
      <c r="O31">
        <v>0</v>
      </c>
      <c r="P31" t="s">
        <v>62</v>
      </c>
      <c r="Q31" t="s">
        <v>811</v>
      </c>
      <c r="R31" t="s">
        <v>793</v>
      </c>
      <c r="S31" t="s">
        <v>812</v>
      </c>
    </row>
    <row r="32" spans="1:19">
      <c r="A32" s="237">
        <v>9687</v>
      </c>
      <c r="B32" s="237" t="s">
        <v>378</v>
      </c>
      <c r="C32" s="237" t="s">
        <v>379</v>
      </c>
      <c r="D32" s="98"/>
      <c r="E32" s="237" t="s">
        <v>524</v>
      </c>
      <c r="F32" s="237">
        <v>0</v>
      </c>
      <c r="G32" s="237" t="s">
        <v>62</v>
      </c>
      <c r="H32" s="98" t="str">
        <f t="shared" si="0"/>
        <v>9687 Paracox 5</v>
      </c>
      <c r="J32">
        <v>19</v>
      </c>
      <c r="K32">
        <v>9687</v>
      </c>
      <c r="L32" t="s">
        <v>378</v>
      </c>
      <c r="M32" t="s">
        <v>379</v>
      </c>
      <c r="N32" t="s">
        <v>524</v>
      </c>
      <c r="O32">
        <v>0</v>
      </c>
      <c r="P32" t="s">
        <v>62</v>
      </c>
      <c r="Q32" t="s">
        <v>811</v>
      </c>
      <c r="R32" t="s">
        <v>793</v>
      </c>
      <c r="S32" t="s">
        <v>812</v>
      </c>
    </row>
    <row r="33" spans="1:19">
      <c r="A33" s="237">
        <v>104181</v>
      </c>
      <c r="B33" s="237" t="s">
        <v>585</v>
      </c>
      <c r="C33" s="237" t="s">
        <v>185</v>
      </c>
      <c r="D33" s="98"/>
      <c r="E33" s="237" t="s">
        <v>571</v>
      </c>
      <c r="F33" s="237">
        <v>0</v>
      </c>
      <c r="G33" s="237" t="s">
        <v>62</v>
      </c>
      <c r="H33" s="98" t="str">
        <f t="shared" si="0"/>
        <v>104181 Poulvac Bursa Plus, Lyophilisate for suspension for oral administration in drinking water</v>
      </c>
      <c r="J33">
        <v>33</v>
      </c>
      <c r="K33">
        <v>104181</v>
      </c>
      <c r="L33" t="s">
        <v>585</v>
      </c>
      <c r="M33" t="s">
        <v>185</v>
      </c>
      <c r="N33" t="s">
        <v>571</v>
      </c>
      <c r="O33">
        <v>0</v>
      </c>
      <c r="P33" t="s">
        <v>62</v>
      </c>
      <c r="Q33" t="s">
        <v>811</v>
      </c>
      <c r="R33" t="s">
        <v>793</v>
      </c>
      <c r="S33" t="s">
        <v>812</v>
      </c>
    </row>
    <row r="34" spans="1:19">
      <c r="A34" s="237">
        <v>3907</v>
      </c>
      <c r="B34" s="237" t="s">
        <v>24</v>
      </c>
      <c r="C34" s="237" t="s">
        <v>185</v>
      </c>
      <c r="D34" s="98"/>
      <c r="E34" s="237" t="s">
        <v>571</v>
      </c>
      <c r="F34" s="237">
        <v>0</v>
      </c>
      <c r="G34" s="237" t="s">
        <v>62</v>
      </c>
      <c r="H34" s="98" t="str">
        <f t="shared" si="0"/>
        <v>3907 Poulvac bursine 2</v>
      </c>
      <c r="J34">
        <v>4</v>
      </c>
      <c r="K34">
        <v>3907</v>
      </c>
      <c r="L34" t="s">
        <v>24</v>
      </c>
      <c r="M34" t="s">
        <v>185</v>
      </c>
      <c r="N34" t="s">
        <v>571</v>
      </c>
      <c r="O34">
        <v>0</v>
      </c>
      <c r="P34" t="s">
        <v>62</v>
      </c>
      <c r="Q34" t="s">
        <v>811</v>
      </c>
      <c r="R34" t="s">
        <v>793</v>
      </c>
      <c r="S34" t="s">
        <v>812</v>
      </c>
    </row>
    <row r="35" spans="1:19" s="117" customFormat="1">
      <c r="A35" s="237">
        <v>109364</v>
      </c>
      <c r="B35" s="237" t="s">
        <v>744</v>
      </c>
      <c r="C35" s="237" t="s">
        <v>745</v>
      </c>
      <c r="D35" s="98"/>
      <c r="E35" s="237" t="s">
        <v>747</v>
      </c>
      <c r="F35" s="237">
        <v>0</v>
      </c>
      <c r="G35" s="237" t="s">
        <v>62</v>
      </c>
      <c r="H35" s="98" t="s">
        <v>748</v>
      </c>
      <c r="J35">
        <v>36</v>
      </c>
      <c r="K35">
        <v>109364</v>
      </c>
      <c r="L35" t="s">
        <v>744</v>
      </c>
      <c r="M35" t="s">
        <v>745</v>
      </c>
      <c r="N35" t="s">
        <v>747</v>
      </c>
      <c r="O35">
        <v>0</v>
      </c>
      <c r="P35" t="s">
        <v>62</v>
      </c>
      <c r="Q35" t="s">
        <v>811</v>
      </c>
      <c r="R35" t="s">
        <v>793</v>
      </c>
      <c r="S35" t="s">
        <v>812</v>
      </c>
    </row>
    <row r="36" spans="1:19">
      <c r="A36" s="237">
        <v>1484</v>
      </c>
      <c r="B36" s="237" t="s">
        <v>17</v>
      </c>
      <c r="C36" s="237" t="s">
        <v>183</v>
      </c>
      <c r="D36" s="98"/>
      <c r="E36" s="237" t="s">
        <v>571</v>
      </c>
      <c r="F36" s="237">
        <v>0</v>
      </c>
      <c r="G36" s="237" t="s">
        <v>62</v>
      </c>
      <c r="H36" s="98" t="str">
        <f>A36&amp;" "&amp;B36</f>
        <v>1484 Poulvac IB H120</v>
      </c>
      <c r="J36">
        <v>1</v>
      </c>
      <c r="K36">
        <v>1484</v>
      </c>
      <c r="L36" t="s">
        <v>17</v>
      </c>
      <c r="M36" t="s">
        <v>183</v>
      </c>
      <c r="N36" t="s">
        <v>571</v>
      </c>
      <c r="O36">
        <v>0</v>
      </c>
      <c r="P36" t="s">
        <v>62</v>
      </c>
      <c r="Q36" t="s">
        <v>811</v>
      </c>
      <c r="R36" t="s">
        <v>793</v>
      </c>
      <c r="S36" t="s">
        <v>812</v>
      </c>
    </row>
    <row r="37" spans="1:19" s="117" customFormat="1">
      <c r="A37" s="237">
        <v>8446</v>
      </c>
      <c r="B37" s="237" t="s">
        <v>33</v>
      </c>
      <c r="C37" s="237" t="s">
        <v>183</v>
      </c>
      <c r="D37" s="98"/>
      <c r="E37" s="237" t="s">
        <v>571</v>
      </c>
      <c r="F37" s="237">
        <v>0</v>
      </c>
      <c r="G37" s="237" t="s">
        <v>62</v>
      </c>
      <c r="H37" s="98" t="str">
        <f>A37&amp;" "&amp;B37</f>
        <v>8446 Poulvac IB Primer</v>
      </c>
      <c r="J37">
        <v>13</v>
      </c>
      <c r="K37">
        <v>8446</v>
      </c>
      <c r="L37" t="s">
        <v>33</v>
      </c>
      <c r="M37" t="s">
        <v>183</v>
      </c>
      <c r="N37" t="s">
        <v>571</v>
      </c>
      <c r="O37">
        <v>0</v>
      </c>
      <c r="P37" t="s">
        <v>62</v>
      </c>
      <c r="Q37" t="s">
        <v>811</v>
      </c>
      <c r="R37" t="s">
        <v>793</v>
      </c>
      <c r="S37" t="s">
        <v>812</v>
      </c>
    </row>
    <row r="38" spans="1:19">
      <c r="A38" s="237">
        <v>113104</v>
      </c>
      <c r="B38" s="237" t="s">
        <v>825</v>
      </c>
      <c r="C38" s="237" t="s">
        <v>826</v>
      </c>
      <c r="D38" s="98"/>
      <c r="E38" s="237" t="s">
        <v>827</v>
      </c>
      <c r="F38" s="237">
        <v>0</v>
      </c>
      <c r="G38" s="237" t="s">
        <v>62</v>
      </c>
      <c r="H38" s="98" t="str">
        <f>A38&amp;" "&amp;B38</f>
        <v>113104 POULVAC IB QX lyofilisaat voor suspensie voor spray voor kippen</v>
      </c>
      <c r="J38">
        <v>204</v>
      </c>
      <c r="K38">
        <v>113104</v>
      </c>
      <c r="L38" t="s">
        <v>825</v>
      </c>
      <c r="M38" t="s">
        <v>826</v>
      </c>
      <c r="N38" t="s">
        <v>827</v>
      </c>
      <c r="O38">
        <v>0</v>
      </c>
      <c r="P38" t="s">
        <v>62</v>
      </c>
      <c r="Q38" t="s">
        <v>811</v>
      </c>
      <c r="R38" t="s">
        <v>828</v>
      </c>
      <c r="S38" t="s">
        <v>812</v>
      </c>
    </row>
    <row r="39" spans="1:19">
      <c r="A39" s="237">
        <v>10119</v>
      </c>
      <c r="B39" s="237" t="s">
        <v>574</v>
      </c>
      <c r="C39" s="237" t="s">
        <v>183</v>
      </c>
      <c r="D39" s="98"/>
      <c r="E39" s="237" t="s">
        <v>571</v>
      </c>
      <c r="F39" s="237">
        <v>0</v>
      </c>
      <c r="G39" s="237" t="s">
        <v>62</v>
      </c>
      <c r="H39" s="98" t="str">
        <f t="shared" ref="H39:H40" si="1">A39&amp;" "&amp;B39</f>
        <v>10119 Poulvac IBMM + ARK</v>
      </c>
      <c r="J39">
        <v>23</v>
      </c>
      <c r="K39">
        <v>10119</v>
      </c>
      <c r="L39" t="s">
        <v>574</v>
      </c>
      <c r="M39" t="s">
        <v>183</v>
      </c>
      <c r="N39" t="s">
        <v>571</v>
      </c>
      <c r="O39">
        <v>0</v>
      </c>
      <c r="P39" t="s">
        <v>62</v>
      </c>
      <c r="Q39" t="s">
        <v>811</v>
      </c>
      <c r="R39" t="s">
        <v>793</v>
      </c>
      <c r="S39" t="s">
        <v>812</v>
      </c>
    </row>
    <row r="40" spans="1:19">
      <c r="A40" s="237">
        <v>8447</v>
      </c>
      <c r="B40" s="237" t="s">
        <v>34</v>
      </c>
      <c r="C40" s="237" t="s">
        <v>184</v>
      </c>
      <c r="D40" s="98"/>
      <c r="E40" s="237" t="s">
        <v>571</v>
      </c>
      <c r="F40" s="237">
        <v>7</v>
      </c>
      <c r="G40" s="237" t="s">
        <v>62</v>
      </c>
      <c r="H40" s="98" t="str">
        <f t="shared" si="1"/>
        <v>8447 Poulvac NDW</v>
      </c>
      <c r="J40">
        <v>14</v>
      </c>
      <c r="K40">
        <v>8447</v>
      </c>
      <c r="L40" t="s">
        <v>34</v>
      </c>
      <c r="M40" t="s">
        <v>184</v>
      </c>
      <c r="N40" t="s">
        <v>571</v>
      </c>
      <c r="O40">
        <v>7</v>
      </c>
      <c r="P40" t="s">
        <v>62</v>
      </c>
      <c r="Q40" t="s">
        <v>811</v>
      </c>
      <c r="R40" t="s">
        <v>793</v>
      </c>
      <c r="S40" t="s">
        <v>812</v>
      </c>
    </row>
    <row r="112" spans="1:1">
      <c r="A112" s="118" t="s">
        <v>381</v>
      </c>
    </row>
    <row r="113" spans="1:8">
      <c r="A113" s="119">
        <v>1306</v>
      </c>
      <c r="B113" s="120" t="s">
        <v>10</v>
      </c>
      <c r="C113" s="120" t="s">
        <v>183</v>
      </c>
      <c r="D113" s="120" t="s">
        <v>82</v>
      </c>
      <c r="E113" s="120" t="s">
        <v>105</v>
      </c>
      <c r="F113" s="119">
        <v>0</v>
      </c>
      <c r="G113" s="121" t="s">
        <v>62</v>
      </c>
      <c r="H113" s="104" t="s">
        <v>297</v>
      </c>
    </row>
    <row r="114" spans="1:8">
      <c r="A114" s="119">
        <v>1351</v>
      </c>
      <c r="B114" s="120" t="s">
        <v>11</v>
      </c>
      <c r="C114" s="120" t="s">
        <v>183</v>
      </c>
      <c r="D114" s="120" t="s">
        <v>82</v>
      </c>
      <c r="E114" s="120" t="s">
        <v>105</v>
      </c>
      <c r="F114" s="119">
        <v>0</v>
      </c>
      <c r="G114" s="121" t="s">
        <v>62</v>
      </c>
      <c r="H114" s="104" t="s">
        <v>298</v>
      </c>
    </row>
    <row r="115" spans="1:8">
      <c r="A115" s="119">
        <v>1352</v>
      </c>
      <c r="B115" s="120" t="s">
        <v>12</v>
      </c>
      <c r="C115" s="120" t="s">
        <v>183</v>
      </c>
      <c r="D115" s="120" t="s">
        <v>82</v>
      </c>
      <c r="E115" s="120" t="s">
        <v>105</v>
      </c>
      <c r="F115" s="119">
        <v>0</v>
      </c>
      <c r="G115" s="121" t="s">
        <v>62</v>
      </c>
      <c r="H115" s="104" t="s">
        <v>299</v>
      </c>
    </row>
    <row r="116" spans="1:8">
      <c r="A116" s="119">
        <v>1439</v>
      </c>
      <c r="B116" s="120" t="s">
        <v>13</v>
      </c>
      <c r="C116" s="120" t="s">
        <v>183</v>
      </c>
      <c r="D116" s="120" t="s">
        <v>82</v>
      </c>
      <c r="E116" s="120" t="s">
        <v>105</v>
      </c>
      <c r="F116" s="119">
        <v>0</v>
      </c>
      <c r="G116" s="121" t="s">
        <v>62</v>
      </c>
      <c r="H116" s="104" t="s">
        <v>300</v>
      </c>
    </row>
    <row r="117" spans="1:8">
      <c r="A117" s="119">
        <v>1455</v>
      </c>
      <c r="B117" s="120" t="s">
        <v>14</v>
      </c>
      <c r="C117" s="120" t="s">
        <v>184</v>
      </c>
      <c r="D117" s="120" t="s">
        <v>82</v>
      </c>
      <c r="E117" s="120" t="s">
        <v>105</v>
      </c>
      <c r="F117" s="119">
        <v>7</v>
      </c>
      <c r="G117" s="121" t="s">
        <v>62</v>
      </c>
      <c r="H117" s="104" t="s">
        <v>301</v>
      </c>
    </row>
    <row r="118" spans="1:8">
      <c r="A118" s="119">
        <v>1463</v>
      </c>
      <c r="B118" s="120" t="s">
        <v>15</v>
      </c>
      <c r="C118" s="120" t="s">
        <v>185</v>
      </c>
      <c r="D118" s="120" t="s">
        <v>186</v>
      </c>
      <c r="E118" s="120" t="s">
        <v>105</v>
      </c>
      <c r="F118" s="119">
        <v>0</v>
      </c>
      <c r="G118" s="121" t="s">
        <v>62</v>
      </c>
      <c r="H118" s="104" t="s">
        <v>302</v>
      </c>
    </row>
    <row r="119" spans="1:8">
      <c r="A119" s="119">
        <v>1465</v>
      </c>
      <c r="B119" s="120" t="s">
        <v>16</v>
      </c>
      <c r="C119" s="120" t="s">
        <v>183</v>
      </c>
      <c r="D119" s="120" t="s">
        <v>60</v>
      </c>
      <c r="E119" s="120" t="s">
        <v>105</v>
      </c>
      <c r="F119" s="119">
        <v>0</v>
      </c>
      <c r="G119" s="121" t="s">
        <v>62</v>
      </c>
      <c r="H119" s="104" t="s">
        <v>303</v>
      </c>
    </row>
    <row r="120" spans="1:8">
      <c r="A120" s="119">
        <v>1484</v>
      </c>
      <c r="B120" s="120" t="s">
        <v>17</v>
      </c>
      <c r="C120" s="120" t="s">
        <v>183</v>
      </c>
      <c r="D120" s="120" t="s">
        <v>82</v>
      </c>
      <c r="E120" s="120" t="s">
        <v>158</v>
      </c>
      <c r="F120" s="119">
        <v>0</v>
      </c>
      <c r="G120" s="121" t="s">
        <v>62</v>
      </c>
      <c r="H120" s="104" t="s">
        <v>304</v>
      </c>
    </row>
    <row r="121" spans="1:8">
      <c r="A121" s="119">
        <v>1600</v>
      </c>
      <c r="B121" s="120" t="s">
        <v>18</v>
      </c>
      <c r="C121" s="120" t="s">
        <v>184</v>
      </c>
      <c r="D121" s="120" t="s">
        <v>82</v>
      </c>
      <c r="E121" s="120" t="s">
        <v>105</v>
      </c>
      <c r="F121" s="119">
        <v>7</v>
      </c>
      <c r="G121" s="121" t="s">
        <v>62</v>
      </c>
      <c r="H121" s="104" t="s">
        <v>305</v>
      </c>
    </row>
    <row r="122" spans="1:8">
      <c r="A122" s="119">
        <v>1666</v>
      </c>
      <c r="B122" s="120" t="s">
        <v>19</v>
      </c>
      <c r="C122" s="120" t="s">
        <v>184</v>
      </c>
      <c r="D122" s="120" t="s">
        <v>82</v>
      </c>
      <c r="E122" s="120" t="s">
        <v>158</v>
      </c>
      <c r="F122" s="119">
        <v>7</v>
      </c>
      <c r="G122" s="121" t="s">
        <v>62</v>
      </c>
      <c r="H122" s="104" t="s">
        <v>306</v>
      </c>
    </row>
    <row r="123" spans="1:8">
      <c r="A123" s="119">
        <v>1793</v>
      </c>
      <c r="B123" s="120" t="s">
        <v>20</v>
      </c>
      <c r="C123" s="120" t="s">
        <v>184</v>
      </c>
      <c r="D123" s="120" t="s">
        <v>180</v>
      </c>
      <c r="E123" s="120" t="s">
        <v>105</v>
      </c>
      <c r="F123" s="119">
        <v>7</v>
      </c>
      <c r="G123" s="121" t="s">
        <v>62</v>
      </c>
      <c r="H123" s="104" t="s">
        <v>307</v>
      </c>
    </row>
    <row r="124" spans="1:8">
      <c r="A124" s="119">
        <v>1794</v>
      </c>
      <c r="B124" s="120" t="s">
        <v>21</v>
      </c>
      <c r="C124" s="120" t="s">
        <v>184</v>
      </c>
      <c r="D124" s="120" t="s">
        <v>180</v>
      </c>
      <c r="E124" s="120" t="s">
        <v>105</v>
      </c>
      <c r="F124" s="119">
        <v>7</v>
      </c>
      <c r="G124" s="121" t="s">
        <v>62</v>
      </c>
      <c r="H124" s="104" t="s">
        <v>308</v>
      </c>
    </row>
    <row r="125" spans="1:8">
      <c r="A125" s="119">
        <v>1914</v>
      </c>
      <c r="B125" s="120" t="s">
        <v>22</v>
      </c>
      <c r="C125" s="120" t="s">
        <v>187</v>
      </c>
      <c r="D125" s="120" t="s">
        <v>186</v>
      </c>
      <c r="E125" s="120" t="s">
        <v>158</v>
      </c>
      <c r="F125" s="119">
        <v>0</v>
      </c>
      <c r="G125" s="121" t="s">
        <v>62</v>
      </c>
      <c r="H125" s="104" t="s">
        <v>309</v>
      </c>
    </row>
    <row r="126" spans="1:8">
      <c r="A126" s="119">
        <v>2370</v>
      </c>
      <c r="B126" s="120" t="s">
        <v>23</v>
      </c>
      <c r="C126" s="120" t="s">
        <v>185</v>
      </c>
      <c r="D126" s="120" t="s">
        <v>82</v>
      </c>
      <c r="E126" s="120" t="s">
        <v>105</v>
      </c>
      <c r="F126" s="119">
        <v>0</v>
      </c>
      <c r="G126" s="121" t="s">
        <v>62</v>
      </c>
      <c r="H126" s="104" t="s">
        <v>310</v>
      </c>
    </row>
    <row r="127" spans="1:8">
      <c r="A127" s="119">
        <v>3907</v>
      </c>
      <c r="B127" s="120" t="s">
        <v>24</v>
      </c>
      <c r="C127" s="120" t="s">
        <v>185</v>
      </c>
      <c r="D127" s="120" t="s">
        <v>82</v>
      </c>
      <c r="E127" s="120" t="s">
        <v>158</v>
      </c>
      <c r="F127" s="119">
        <v>0</v>
      </c>
      <c r="G127" s="121" t="s">
        <v>62</v>
      </c>
      <c r="H127" s="104" t="s">
        <v>311</v>
      </c>
    </row>
    <row r="128" spans="1:8">
      <c r="A128" s="119">
        <v>6989</v>
      </c>
      <c r="B128" s="120" t="s">
        <v>25</v>
      </c>
      <c r="C128" s="120" t="s">
        <v>184</v>
      </c>
      <c r="D128" s="120" t="s">
        <v>82</v>
      </c>
      <c r="E128" s="120" t="s">
        <v>188</v>
      </c>
      <c r="F128" s="119">
        <v>7</v>
      </c>
      <c r="G128" s="121" t="s">
        <v>62</v>
      </c>
      <c r="H128" s="104" t="s">
        <v>312</v>
      </c>
    </row>
    <row r="129" spans="1:8">
      <c r="A129" s="119">
        <v>6990</v>
      </c>
      <c r="B129" s="120" t="s">
        <v>26</v>
      </c>
      <c r="C129" s="120" t="s">
        <v>184</v>
      </c>
      <c r="D129" s="120" t="s">
        <v>82</v>
      </c>
      <c r="E129" s="120" t="s">
        <v>188</v>
      </c>
      <c r="F129" s="119">
        <v>7</v>
      </c>
      <c r="G129" s="121" t="s">
        <v>62</v>
      </c>
      <c r="H129" s="104" t="s">
        <v>313</v>
      </c>
    </row>
    <row r="130" spans="1:8">
      <c r="A130" s="119">
        <v>7467</v>
      </c>
      <c r="B130" s="120" t="s">
        <v>27</v>
      </c>
      <c r="C130" s="120" t="s">
        <v>185</v>
      </c>
      <c r="D130" s="120" t="s">
        <v>186</v>
      </c>
      <c r="E130" s="120" t="s">
        <v>158</v>
      </c>
      <c r="F130" s="119">
        <v>0</v>
      </c>
      <c r="G130" s="121" t="s">
        <v>62</v>
      </c>
      <c r="H130" s="104" t="s">
        <v>314</v>
      </c>
    </row>
    <row r="131" spans="1:8">
      <c r="A131" s="119">
        <v>7907</v>
      </c>
      <c r="B131" s="120" t="s">
        <v>28</v>
      </c>
      <c r="C131" s="120" t="s">
        <v>185</v>
      </c>
      <c r="D131" s="120" t="s">
        <v>60</v>
      </c>
      <c r="E131" s="120" t="s">
        <v>123</v>
      </c>
      <c r="F131" s="119">
        <v>0</v>
      </c>
      <c r="G131" s="121" t="s">
        <v>62</v>
      </c>
      <c r="H131" s="104" t="s">
        <v>315</v>
      </c>
    </row>
    <row r="132" spans="1:8">
      <c r="A132" s="119">
        <v>8104</v>
      </c>
      <c r="B132" s="120" t="s">
        <v>29</v>
      </c>
      <c r="C132" s="120" t="s">
        <v>189</v>
      </c>
      <c r="D132" s="120" t="s">
        <v>82</v>
      </c>
      <c r="E132" s="120" t="s">
        <v>105</v>
      </c>
      <c r="F132" s="119">
        <v>7</v>
      </c>
      <c r="G132" s="121" t="s">
        <v>62</v>
      </c>
      <c r="H132" s="104" t="s">
        <v>316</v>
      </c>
    </row>
    <row r="133" spans="1:8">
      <c r="A133" s="119">
        <v>8105</v>
      </c>
      <c r="B133" s="120" t="s">
        <v>30</v>
      </c>
      <c r="C133" s="120" t="s">
        <v>189</v>
      </c>
      <c r="D133" s="120" t="s">
        <v>82</v>
      </c>
      <c r="E133" s="120" t="s">
        <v>105</v>
      </c>
      <c r="F133" s="119">
        <v>7</v>
      </c>
      <c r="G133" s="121" t="s">
        <v>62</v>
      </c>
      <c r="H133" s="104" t="s">
        <v>317</v>
      </c>
    </row>
    <row r="134" spans="1:8">
      <c r="A134" s="119">
        <v>8106</v>
      </c>
      <c r="B134" s="120" t="s">
        <v>31</v>
      </c>
      <c r="C134" s="120" t="s">
        <v>183</v>
      </c>
      <c r="D134" s="120" t="s">
        <v>82</v>
      </c>
      <c r="E134" s="120" t="s">
        <v>105</v>
      </c>
      <c r="F134" s="119">
        <v>0</v>
      </c>
      <c r="G134" s="121" t="s">
        <v>62</v>
      </c>
      <c r="H134" s="104" t="s">
        <v>318</v>
      </c>
    </row>
    <row r="135" spans="1:8">
      <c r="A135" s="119">
        <v>8122</v>
      </c>
      <c r="B135" s="120" t="s">
        <v>32</v>
      </c>
      <c r="C135" s="120" t="s">
        <v>183</v>
      </c>
      <c r="D135" s="120" t="s">
        <v>82</v>
      </c>
      <c r="E135" s="120" t="s">
        <v>105</v>
      </c>
      <c r="F135" s="119">
        <v>0</v>
      </c>
      <c r="G135" s="121" t="s">
        <v>62</v>
      </c>
      <c r="H135" s="104" t="s">
        <v>319</v>
      </c>
    </row>
    <row r="136" spans="1:8">
      <c r="A136" s="119">
        <v>8446</v>
      </c>
      <c r="B136" s="120" t="s">
        <v>33</v>
      </c>
      <c r="C136" s="120" t="s">
        <v>183</v>
      </c>
      <c r="D136" s="120" t="s">
        <v>82</v>
      </c>
      <c r="E136" s="120" t="s">
        <v>158</v>
      </c>
      <c r="F136" s="119">
        <v>0</v>
      </c>
      <c r="G136" s="121" t="s">
        <v>62</v>
      </c>
      <c r="H136" s="104" t="s">
        <v>320</v>
      </c>
    </row>
    <row r="137" spans="1:8">
      <c r="A137" s="119">
        <v>8447</v>
      </c>
      <c r="B137" s="120" t="s">
        <v>34</v>
      </c>
      <c r="C137" s="120" t="s">
        <v>184</v>
      </c>
      <c r="D137" s="120" t="s">
        <v>82</v>
      </c>
      <c r="E137" s="120" t="s">
        <v>158</v>
      </c>
      <c r="F137" s="119">
        <v>7</v>
      </c>
      <c r="G137" s="121" t="s">
        <v>62</v>
      </c>
      <c r="H137" s="104" t="s">
        <v>321</v>
      </c>
    </row>
    <row r="138" spans="1:8">
      <c r="A138" s="119">
        <v>8754</v>
      </c>
      <c r="B138" s="120" t="s">
        <v>35</v>
      </c>
      <c r="C138" s="120" t="s">
        <v>185</v>
      </c>
      <c r="D138" s="120" t="s">
        <v>186</v>
      </c>
      <c r="E138" s="120" t="s">
        <v>105</v>
      </c>
      <c r="F138" s="119">
        <v>0</v>
      </c>
      <c r="G138" s="121" t="s">
        <v>62</v>
      </c>
      <c r="H138" s="104" t="s">
        <v>322</v>
      </c>
    </row>
    <row r="139" spans="1:8">
      <c r="A139" s="119">
        <v>8872</v>
      </c>
      <c r="B139" s="120" t="s">
        <v>36</v>
      </c>
      <c r="C139" s="120" t="s">
        <v>183</v>
      </c>
      <c r="D139" s="120" t="s">
        <v>82</v>
      </c>
      <c r="E139" s="120" t="s">
        <v>158</v>
      </c>
      <c r="F139" s="119">
        <v>0</v>
      </c>
      <c r="G139" s="121" t="s">
        <v>62</v>
      </c>
      <c r="H139" s="104" t="s">
        <v>323</v>
      </c>
    </row>
    <row r="140" spans="1:8">
      <c r="A140" s="119">
        <v>8922</v>
      </c>
      <c r="B140" s="120" t="s">
        <v>37</v>
      </c>
      <c r="C140" s="120" t="s">
        <v>185</v>
      </c>
      <c r="D140" s="120" t="s">
        <v>186</v>
      </c>
      <c r="E140" s="120" t="s">
        <v>105</v>
      </c>
      <c r="F140" s="119">
        <v>0</v>
      </c>
      <c r="G140" s="121" t="s">
        <v>62</v>
      </c>
      <c r="H140" s="104" t="s">
        <v>324</v>
      </c>
    </row>
    <row r="141" spans="1:8">
      <c r="A141" s="119">
        <v>8950</v>
      </c>
      <c r="B141" s="120" t="s">
        <v>38</v>
      </c>
      <c r="C141" s="120" t="s">
        <v>184</v>
      </c>
      <c r="D141" s="120" t="s">
        <v>82</v>
      </c>
      <c r="E141" s="120" t="s">
        <v>105</v>
      </c>
      <c r="F141" s="119">
        <v>7</v>
      </c>
      <c r="G141" s="121" t="s">
        <v>62</v>
      </c>
      <c r="H141" s="104" t="s">
        <v>325</v>
      </c>
    </row>
    <row r="142" spans="1:8">
      <c r="A142" s="119">
        <v>9476</v>
      </c>
      <c r="B142" s="120" t="s">
        <v>39</v>
      </c>
      <c r="C142" s="120" t="s">
        <v>183</v>
      </c>
      <c r="D142" s="120" t="s">
        <v>82</v>
      </c>
      <c r="E142" s="120" t="s">
        <v>123</v>
      </c>
      <c r="F142" s="119">
        <v>0</v>
      </c>
      <c r="G142" s="121" t="s">
        <v>62</v>
      </c>
      <c r="H142" s="104" t="s">
        <v>326</v>
      </c>
    </row>
    <row r="143" spans="1:8">
      <c r="A143" s="119">
        <v>9533</v>
      </c>
      <c r="B143" s="120" t="s">
        <v>40</v>
      </c>
      <c r="C143" s="120" t="s">
        <v>184</v>
      </c>
      <c r="D143" s="120" t="s">
        <v>82</v>
      </c>
      <c r="E143" s="120" t="s">
        <v>105</v>
      </c>
      <c r="F143" s="119">
        <v>7</v>
      </c>
      <c r="G143" s="121" t="s">
        <v>62</v>
      </c>
      <c r="H143" s="104" t="s">
        <v>327</v>
      </c>
    </row>
    <row r="144" spans="1:8">
      <c r="A144" s="119">
        <v>9534</v>
      </c>
      <c r="B144" s="120" t="s">
        <v>41</v>
      </c>
      <c r="C144" s="120" t="s">
        <v>183</v>
      </c>
      <c r="D144" s="120" t="s">
        <v>60</v>
      </c>
      <c r="E144" s="120" t="s">
        <v>105</v>
      </c>
      <c r="F144" s="119">
        <v>0</v>
      </c>
      <c r="G144" s="121" t="s">
        <v>62</v>
      </c>
      <c r="H144" s="104" t="s">
        <v>328</v>
      </c>
    </row>
    <row r="145" spans="1:8">
      <c r="A145" s="119">
        <v>9536</v>
      </c>
      <c r="B145" s="120" t="s">
        <v>42</v>
      </c>
      <c r="C145" s="120" t="s">
        <v>185</v>
      </c>
      <c r="D145" s="120" t="s">
        <v>82</v>
      </c>
      <c r="E145" s="120" t="s">
        <v>105</v>
      </c>
      <c r="F145" s="119">
        <v>0</v>
      </c>
      <c r="G145" s="121" t="s">
        <v>62</v>
      </c>
      <c r="H145" s="104" t="s">
        <v>329</v>
      </c>
    </row>
    <row r="146" spans="1:8">
      <c r="A146" s="119">
        <v>9620</v>
      </c>
      <c r="B146" s="120" t="s">
        <v>43</v>
      </c>
      <c r="C146" s="120" t="s">
        <v>185</v>
      </c>
      <c r="D146" s="120" t="s">
        <v>82</v>
      </c>
      <c r="E146" s="120" t="s">
        <v>188</v>
      </c>
      <c r="F146" s="119">
        <v>0</v>
      </c>
      <c r="G146" s="121" t="s">
        <v>62</v>
      </c>
      <c r="H146" s="104" t="s">
        <v>330</v>
      </c>
    </row>
    <row r="147" spans="1:8">
      <c r="A147" s="119">
        <v>9801</v>
      </c>
      <c r="B147" s="120" t="s">
        <v>44</v>
      </c>
      <c r="C147" s="120" t="s">
        <v>183</v>
      </c>
      <c r="D147" s="120" t="s">
        <v>60</v>
      </c>
      <c r="E147" s="120" t="s">
        <v>105</v>
      </c>
      <c r="F147" s="119">
        <v>0</v>
      </c>
      <c r="G147" s="121" t="s">
        <v>62</v>
      </c>
      <c r="H147" s="104" t="s">
        <v>331</v>
      </c>
    </row>
    <row r="148" spans="1:8">
      <c r="A148" s="119">
        <v>9890</v>
      </c>
      <c r="B148" s="120" t="s">
        <v>45</v>
      </c>
      <c r="C148" s="120" t="s">
        <v>184</v>
      </c>
      <c r="D148" s="120" t="s">
        <v>82</v>
      </c>
      <c r="E148" s="120" t="s">
        <v>123</v>
      </c>
      <c r="F148" s="119">
        <v>0</v>
      </c>
      <c r="G148" s="121" t="s">
        <v>62</v>
      </c>
      <c r="H148" s="104" t="s">
        <v>332</v>
      </c>
    </row>
    <row r="149" spans="1:8">
      <c r="A149" s="119">
        <v>9978</v>
      </c>
      <c r="B149" s="120" t="s">
        <v>46</v>
      </c>
      <c r="C149" s="120" t="s">
        <v>185</v>
      </c>
      <c r="D149" s="120" t="s">
        <v>82</v>
      </c>
      <c r="E149" s="120" t="s">
        <v>188</v>
      </c>
      <c r="F149" s="119">
        <v>0</v>
      </c>
      <c r="G149" s="121" t="s">
        <v>62</v>
      </c>
      <c r="H149" s="104" t="s">
        <v>333</v>
      </c>
    </row>
    <row r="150" spans="1:8">
      <c r="A150" s="119">
        <v>10054</v>
      </c>
      <c r="B150" s="120" t="s">
        <v>47</v>
      </c>
      <c r="C150" s="120" t="s">
        <v>184</v>
      </c>
      <c r="D150" s="120" t="s">
        <v>82</v>
      </c>
      <c r="E150" s="120" t="s">
        <v>105</v>
      </c>
      <c r="F150" s="119">
        <v>0</v>
      </c>
      <c r="G150" s="121" t="s">
        <v>62</v>
      </c>
      <c r="H150" s="104" t="s">
        <v>334</v>
      </c>
    </row>
    <row r="151" spans="1:8">
      <c r="A151" s="119">
        <v>10119</v>
      </c>
      <c r="B151" s="120" t="s">
        <v>48</v>
      </c>
      <c r="C151" s="120" t="s">
        <v>183</v>
      </c>
      <c r="D151" s="120" t="s">
        <v>60</v>
      </c>
      <c r="E151" s="120" t="s">
        <v>158</v>
      </c>
      <c r="F151" s="119">
        <v>0</v>
      </c>
      <c r="G151" s="121" t="s">
        <v>62</v>
      </c>
      <c r="H151" s="104" t="s">
        <v>335</v>
      </c>
    </row>
    <row r="152" spans="1:8">
      <c r="A152" s="119">
        <v>10154</v>
      </c>
      <c r="B152" s="120" t="s">
        <v>49</v>
      </c>
      <c r="C152" s="120" t="s">
        <v>185</v>
      </c>
      <c r="D152" s="120" t="s">
        <v>60</v>
      </c>
      <c r="E152" s="120" t="s">
        <v>190</v>
      </c>
      <c r="F152" s="119">
        <v>0</v>
      </c>
      <c r="G152" s="121" t="s">
        <v>62</v>
      </c>
      <c r="H152" s="104" t="s">
        <v>336</v>
      </c>
    </row>
    <row r="153" spans="1:8">
      <c r="A153" s="119" t="s">
        <v>50</v>
      </c>
      <c r="B153" s="120" t="s">
        <v>51</v>
      </c>
      <c r="C153" s="120" t="s">
        <v>191</v>
      </c>
      <c r="D153" s="120" t="s">
        <v>186</v>
      </c>
      <c r="E153" s="120" t="s">
        <v>123</v>
      </c>
      <c r="F153" s="119">
        <v>0</v>
      </c>
      <c r="G153" s="121" t="s">
        <v>62</v>
      </c>
      <c r="H153" s="104" t="s">
        <v>337</v>
      </c>
    </row>
    <row r="154" spans="1:8">
      <c r="A154" s="119"/>
      <c r="B154" s="120"/>
      <c r="C154" s="120"/>
      <c r="D154" s="120"/>
      <c r="E154" s="120"/>
      <c r="F154" s="119"/>
      <c r="G154" s="121"/>
    </row>
    <row r="155" spans="1:8">
      <c r="A155" s="119"/>
      <c r="B155" s="120"/>
      <c r="C155" s="120"/>
      <c r="D155" s="120"/>
      <c r="E155" s="120"/>
      <c r="F155" s="119"/>
      <c r="G155" s="121"/>
    </row>
  </sheetData>
  <sortState ref="A3:H39">
    <sortCondition ref="B3:B39"/>
  </sortState>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C10"/>
  <sheetViews>
    <sheetView workbookViewId="0">
      <selection activeCell="A280" sqref="A280"/>
    </sheetView>
  </sheetViews>
  <sheetFormatPr defaultRowHeight="12.75"/>
  <cols>
    <col min="1" max="1" width="12" customWidth="1"/>
  </cols>
  <sheetData>
    <row r="1" spans="1:3">
      <c r="A1" s="57"/>
      <c r="B1" s="57"/>
      <c r="C1" s="57"/>
    </row>
    <row r="2" spans="1:3">
      <c r="A2" s="57" t="s">
        <v>484</v>
      </c>
      <c r="B2" s="57"/>
      <c r="C2" s="57"/>
    </row>
    <row r="3" spans="1:3">
      <c r="A3" s="57" t="s">
        <v>485</v>
      </c>
      <c r="B3" s="57"/>
      <c r="C3" s="57"/>
    </row>
    <row r="4" spans="1:3">
      <c r="A4" s="57" t="s">
        <v>486</v>
      </c>
      <c r="B4" s="57"/>
      <c r="C4" s="57"/>
    </row>
    <row r="5" spans="1:3">
      <c r="A5" s="57"/>
      <c r="B5" s="57"/>
      <c r="C5" s="57"/>
    </row>
    <row r="6" spans="1:3">
      <c r="A6" s="57"/>
      <c r="B6" s="57"/>
      <c r="C6" s="57"/>
    </row>
    <row r="7" spans="1:3">
      <c r="A7" s="57"/>
      <c r="B7" s="57"/>
      <c r="C7" s="57"/>
    </row>
    <row r="8" spans="1:3">
      <c r="A8" s="57"/>
      <c r="B8" s="57"/>
      <c r="C8" s="57"/>
    </row>
    <row r="9" spans="1:3">
      <c r="A9" s="57"/>
      <c r="B9" s="57"/>
      <c r="C9" s="57"/>
    </row>
    <row r="10" spans="1:3">
      <c r="A10" s="57"/>
      <c r="B10" s="57"/>
      <c r="C10" s="57"/>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6"/>
  <sheetViews>
    <sheetView topLeftCell="A304" workbookViewId="0">
      <selection activeCell="A280" sqref="A280"/>
    </sheetView>
  </sheetViews>
  <sheetFormatPr defaultColWidth="9" defaultRowHeight="12.75"/>
  <cols>
    <col min="1" max="1" width="22.7109375" style="123" customWidth="1"/>
    <col min="2" max="2" width="27.5703125" style="123" customWidth="1"/>
    <col min="3" max="3" width="13.28515625" style="123" customWidth="1"/>
    <col min="4" max="4" width="12.85546875" style="123" customWidth="1"/>
    <col min="5" max="5" width="11.42578125" style="123" customWidth="1"/>
    <col min="6" max="6" width="12.28515625" style="123" customWidth="1"/>
    <col min="7" max="7" width="9" style="123"/>
    <col min="8" max="8" width="21.140625" style="123" customWidth="1"/>
    <col min="9" max="9" width="22.7109375" style="123" customWidth="1"/>
    <col min="10" max="16384" width="9" style="123"/>
  </cols>
  <sheetData>
    <row r="1" spans="1:1">
      <c r="A1" s="122" t="s">
        <v>443</v>
      </c>
    </row>
    <row r="3" spans="1:1">
      <c r="A3" s="122" t="s">
        <v>451</v>
      </c>
    </row>
    <row r="4" spans="1:1">
      <c r="A4" s="123" t="s">
        <v>473</v>
      </c>
    </row>
    <row r="5" spans="1:1">
      <c r="A5" s="122" t="s">
        <v>444</v>
      </c>
    </row>
    <row r="6" spans="1:1">
      <c r="A6" s="123" t="s">
        <v>445</v>
      </c>
    </row>
    <row r="7" spans="1:1">
      <c r="A7" s="123" t="s">
        <v>446</v>
      </c>
    </row>
    <row r="8" spans="1:1">
      <c r="A8" s="123" t="s">
        <v>447</v>
      </c>
    </row>
    <row r="9" spans="1:1">
      <c r="A9" s="123" t="s">
        <v>448</v>
      </c>
    </row>
    <row r="10" spans="1:1">
      <c r="A10" s="122" t="s">
        <v>449</v>
      </c>
    </row>
    <row r="11" spans="1:1">
      <c r="A11" s="123" t="s">
        <v>450</v>
      </c>
    </row>
    <row r="12" spans="1:1">
      <c r="A12" s="122" t="s">
        <v>459</v>
      </c>
    </row>
    <row r="14" spans="1:1">
      <c r="A14" s="122" t="s">
        <v>452</v>
      </c>
    </row>
    <row r="15" spans="1:1">
      <c r="A15" s="123" t="s">
        <v>473</v>
      </c>
    </row>
    <row r="16" spans="1:1">
      <c r="A16" s="122" t="s">
        <v>444</v>
      </c>
    </row>
    <row r="17" spans="1:8">
      <c r="A17" s="123" t="s">
        <v>454</v>
      </c>
    </row>
    <row r="18" spans="1:8">
      <c r="A18" s="122" t="s">
        <v>453</v>
      </c>
    </row>
    <row r="19" spans="1:8">
      <c r="A19" s="123" t="s">
        <v>455</v>
      </c>
    </row>
    <row r="20" spans="1:8">
      <c r="A20" s="122" t="s">
        <v>456</v>
      </c>
    </row>
    <row r="21" spans="1:8">
      <c r="A21" s="123" t="s">
        <v>457</v>
      </c>
    </row>
    <row r="22" spans="1:8">
      <c r="A22" s="122" t="s">
        <v>458</v>
      </c>
    </row>
    <row r="24" spans="1:8">
      <c r="A24" s="122" t="s">
        <v>460</v>
      </c>
    </row>
    <row r="25" spans="1:8">
      <c r="A25" s="123" t="s">
        <v>473</v>
      </c>
    </row>
    <row r="26" spans="1:8" ht="13.5" thickBot="1">
      <c r="A26" s="123" t="s">
        <v>470</v>
      </c>
    </row>
    <row r="27" spans="1:8" ht="13.5" thickTop="1">
      <c r="A27" s="124" t="s">
        <v>52</v>
      </c>
      <c r="B27" s="125" t="s">
        <v>53</v>
      </c>
      <c r="C27" s="125" t="s">
        <v>54</v>
      </c>
      <c r="D27" s="125" t="s">
        <v>55</v>
      </c>
      <c r="E27" s="125" t="s">
        <v>56</v>
      </c>
      <c r="F27" s="126" t="s">
        <v>57</v>
      </c>
      <c r="G27" s="126" t="s">
        <v>58</v>
      </c>
      <c r="H27" s="127" t="s">
        <v>222</v>
      </c>
    </row>
    <row r="28" spans="1:8" ht="15" customHeight="1">
      <c r="A28" s="128">
        <v>6989</v>
      </c>
      <c r="B28" s="129" t="s">
        <v>462</v>
      </c>
      <c r="C28" s="129" t="s">
        <v>184</v>
      </c>
      <c r="D28" s="129" t="s">
        <v>82</v>
      </c>
      <c r="E28" s="129" t="s">
        <v>188</v>
      </c>
      <c r="F28" s="130">
        <v>7</v>
      </c>
      <c r="G28" s="130" t="s">
        <v>62</v>
      </c>
      <c r="H28" s="131" t="str">
        <f t="shared" ref="H28:H35" si="0">A28&amp;" "&amp;B28</f>
        <v>6989 AviPro ND HB1</v>
      </c>
    </row>
    <row r="29" spans="1:8">
      <c r="A29" s="128">
        <v>6990</v>
      </c>
      <c r="B29" s="129" t="s">
        <v>463</v>
      </c>
      <c r="C29" s="129" t="s">
        <v>184</v>
      </c>
      <c r="D29" s="129" t="s">
        <v>82</v>
      </c>
      <c r="E29" s="129" t="s">
        <v>188</v>
      </c>
      <c r="F29" s="130">
        <v>7</v>
      </c>
      <c r="G29" s="130" t="s">
        <v>62</v>
      </c>
      <c r="H29" s="131" t="str">
        <f t="shared" si="0"/>
        <v>6990 AviPro Lasota</v>
      </c>
    </row>
    <row r="30" spans="1:8">
      <c r="A30" s="128">
        <v>6993</v>
      </c>
      <c r="B30" s="132" t="s">
        <v>464</v>
      </c>
      <c r="C30" s="129" t="s">
        <v>183</v>
      </c>
      <c r="D30" s="129" t="s">
        <v>82</v>
      </c>
      <c r="E30" s="129" t="s">
        <v>188</v>
      </c>
      <c r="F30" s="130">
        <v>0</v>
      </c>
      <c r="G30" s="130" t="s">
        <v>62</v>
      </c>
      <c r="H30" s="131" t="str">
        <f t="shared" si="0"/>
        <v>6993 AviPro IB H120</v>
      </c>
    </row>
    <row r="31" spans="1:8">
      <c r="A31" s="128">
        <v>6994</v>
      </c>
      <c r="B31" s="132" t="s">
        <v>465</v>
      </c>
      <c r="C31" s="129" t="s">
        <v>183</v>
      </c>
      <c r="D31" s="129" t="s">
        <v>82</v>
      </c>
      <c r="E31" s="129" t="s">
        <v>188</v>
      </c>
      <c r="F31" s="130">
        <v>0</v>
      </c>
      <c r="G31" s="130" t="s">
        <v>62</v>
      </c>
      <c r="H31" s="131" t="str">
        <f t="shared" si="0"/>
        <v>6994 AviPro IB H52</v>
      </c>
    </row>
    <row r="32" spans="1:8">
      <c r="A32" s="128">
        <v>6995</v>
      </c>
      <c r="B32" s="132" t="s">
        <v>466</v>
      </c>
      <c r="C32" s="129" t="s">
        <v>467</v>
      </c>
      <c r="D32" s="129" t="s">
        <v>82</v>
      </c>
      <c r="E32" s="129" t="s">
        <v>188</v>
      </c>
      <c r="F32" s="130">
        <v>0</v>
      </c>
      <c r="G32" s="130" t="s">
        <v>62</v>
      </c>
      <c r="H32" s="131" t="str">
        <f t="shared" si="0"/>
        <v>6995 AviPro ILT</v>
      </c>
    </row>
    <row r="33" spans="1:256">
      <c r="A33" s="128">
        <v>9620</v>
      </c>
      <c r="B33" s="129" t="s">
        <v>475</v>
      </c>
      <c r="C33" s="129" t="s">
        <v>185</v>
      </c>
      <c r="D33" s="129" t="s">
        <v>82</v>
      </c>
      <c r="E33" s="129" t="s">
        <v>188</v>
      </c>
      <c r="F33" s="130">
        <v>0</v>
      </c>
      <c r="G33" s="130" t="s">
        <v>62</v>
      </c>
      <c r="H33" s="131" t="str">
        <f t="shared" si="0"/>
        <v>9620 AviPro Gumboro vac</v>
      </c>
    </row>
    <row r="34" spans="1:256">
      <c r="A34" s="128">
        <v>10493</v>
      </c>
      <c r="B34" s="129" t="s">
        <v>468</v>
      </c>
      <c r="C34" s="129" t="s">
        <v>184</v>
      </c>
      <c r="D34" s="129" t="s">
        <v>82</v>
      </c>
      <c r="E34" s="129" t="s">
        <v>188</v>
      </c>
      <c r="F34" s="130">
        <v>0</v>
      </c>
      <c r="G34" s="130" t="s">
        <v>62</v>
      </c>
      <c r="H34" s="131" t="str">
        <f t="shared" si="0"/>
        <v>10493 AviPro ND C131</v>
      </c>
    </row>
    <row r="35" spans="1:256" ht="13.5" customHeight="1" thickBot="1">
      <c r="A35" s="133">
        <v>10511</v>
      </c>
      <c r="B35" s="134" t="s">
        <v>469</v>
      </c>
      <c r="C35" s="134" t="s">
        <v>185</v>
      </c>
      <c r="D35" s="134" t="s">
        <v>82</v>
      </c>
      <c r="E35" s="134" t="s">
        <v>188</v>
      </c>
      <c r="F35" s="135">
        <v>0</v>
      </c>
      <c r="G35" s="135" t="s">
        <v>62</v>
      </c>
      <c r="H35" s="136" t="str">
        <f t="shared" si="0"/>
        <v>10511 AviPro IBD Xtreme</v>
      </c>
    </row>
    <row r="36" spans="1:256" ht="13.5" thickTop="1">
      <c r="A36" s="123" t="s">
        <v>472</v>
      </c>
    </row>
    <row r="37" spans="1:256">
      <c r="A37" s="123" t="s">
        <v>474</v>
      </c>
    </row>
    <row r="38" spans="1:256">
      <c r="A38" s="123" t="s">
        <v>476</v>
      </c>
    </row>
    <row r="39" spans="1:256">
      <c r="A39" s="123" t="s">
        <v>477</v>
      </c>
    </row>
    <row r="40" spans="1:256">
      <c r="A40" s="123" t="s">
        <v>478</v>
      </c>
    </row>
    <row r="41" spans="1:256">
      <c r="A41" s="130">
        <v>10423</v>
      </c>
      <c r="B41" s="129" t="s">
        <v>160</v>
      </c>
      <c r="C41" s="129" t="s">
        <v>78</v>
      </c>
      <c r="D41" s="129" t="s">
        <v>85</v>
      </c>
      <c r="E41" s="129" t="s">
        <v>182</v>
      </c>
      <c r="F41" s="130">
        <v>23</v>
      </c>
      <c r="G41" s="130" t="s">
        <v>62</v>
      </c>
      <c r="H41" s="129" t="s">
        <v>296</v>
      </c>
      <c r="I41" s="137"/>
      <c r="J41" s="138"/>
      <c r="K41" s="138"/>
      <c r="L41" s="138"/>
      <c r="M41" s="138"/>
      <c r="N41" s="137"/>
      <c r="O41" s="137"/>
      <c r="P41" s="138"/>
      <c r="Q41" s="137"/>
      <c r="R41" s="138"/>
      <c r="S41" s="138"/>
      <c r="T41" s="138"/>
      <c r="U41" s="138"/>
      <c r="V41" s="137"/>
      <c r="W41" s="137"/>
      <c r="X41" s="138"/>
      <c r="Y41" s="137"/>
      <c r="Z41" s="138"/>
      <c r="AA41" s="138"/>
      <c r="AB41" s="138"/>
      <c r="AC41" s="138"/>
      <c r="AD41" s="137"/>
      <c r="AE41" s="137"/>
      <c r="AF41" s="138"/>
      <c r="AG41" s="137"/>
      <c r="AH41" s="138"/>
      <c r="AI41" s="138"/>
      <c r="AJ41" s="138"/>
      <c r="AK41" s="138"/>
      <c r="AL41" s="137"/>
      <c r="AM41" s="137"/>
      <c r="AN41" s="138"/>
      <c r="AO41" s="137"/>
      <c r="AP41" s="138"/>
      <c r="AQ41" s="138"/>
      <c r="AR41" s="138"/>
      <c r="AS41" s="138"/>
      <c r="AT41" s="137"/>
      <c r="AU41" s="137"/>
      <c r="AV41" s="138"/>
      <c r="AW41" s="137"/>
      <c r="AX41" s="138"/>
      <c r="AY41" s="138"/>
      <c r="AZ41" s="138"/>
      <c r="BA41" s="138"/>
      <c r="BB41" s="137"/>
      <c r="BC41" s="137"/>
      <c r="BD41" s="138"/>
      <c r="BE41" s="137"/>
      <c r="BF41" s="138"/>
      <c r="BG41" s="138"/>
      <c r="BH41" s="138"/>
      <c r="BI41" s="138"/>
      <c r="BJ41" s="137"/>
      <c r="BK41" s="137"/>
      <c r="BL41" s="138"/>
      <c r="BM41" s="137"/>
      <c r="BN41" s="138"/>
      <c r="BO41" s="138"/>
      <c r="BP41" s="138"/>
      <c r="BQ41" s="138"/>
      <c r="BR41" s="137"/>
      <c r="BS41" s="137"/>
      <c r="BT41" s="138"/>
      <c r="BU41" s="137"/>
      <c r="BV41" s="138"/>
      <c r="BW41" s="138"/>
      <c r="BX41" s="138"/>
      <c r="BY41" s="138"/>
      <c r="BZ41" s="137"/>
      <c r="CA41" s="137"/>
      <c r="CB41" s="138"/>
      <c r="CC41" s="137"/>
      <c r="CD41" s="138"/>
      <c r="CE41" s="138"/>
      <c r="CF41" s="138"/>
      <c r="CG41" s="138"/>
      <c r="CH41" s="137"/>
      <c r="CI41" s="137"/>
      <c r="CJ41" s="138"/>
      <c r="CK41" s="137"/>
      <c r="CL41" s="138"/>
      <c r="CM41" s="138"/>
      <c r="CN41" s="138"/>
      <c r="CO41" s="138"/>
      <c r="CP41" s="137"/>
      <c r="CQ41" s="137"/>
      <c r="CR41" s="138"/>
      <c r="CS41" s="137"/>
      <c r="CT41" s="138"/>
      <c r="CU41" s="138"/>
      <c r="CV41" s="138"/>
      <c r="CW41" s="138"/>
      <c r="CX41" s="137"/>
      <c r="CY41" s="137"/>
      <c r="CZ41" s="138"/>
      <c r="DA41" s="137"/>
      <c r="DB41" s="138"/>
      <c r="DC41" s="138"/>
      <c r="DD41" s="138"/>
      <c r="DE41" s="138"/>
      <c r="DF41" s="137"/>
      <c r="DG41" s="137"/>
      <c r="DH41" s="138"/>
      <c r="DI41" s="137"/>
      <c r="DJ41" s="138"/>
      <c r="DK41" s="138"/>
      <c r="DL41" s="138"/>
      <c r="DM41" s="138"/>
      <c r="DN41" s="137"/>
      <c r="DO41" s="137"/>
      <c r="DP41" s="138"/>
      <c r="DQ41" s="137"/>
      <c r="DR41" s="138"/>
      <c r="DS41" s="138"/>
      <c r="DT41" s="138"/>
      <c r="DU41" s="138"/>
      <c r="DV41" s="137"/>
      <c r="DW41" s="137"/>
      <c r="DX41" s="138"/>
      <c r="DY41" s="137"/>
      <c r="DZ41" s="138"/>
      <c r="EA41" s="138"/>
      <c r="EB41" s="138"/>
      <c r="EC41" s="138"/>
      <c r="ED41" s="137"/>
      <c r="EE41" s="137"/>
      <c r="EF41" s="138"/>
      <c r="EG41" s="137"/>
      <c r="EH41" s="138"/>
      <c r="EI41" s="138"/>
      <c r="EJ41" s="138"/>
      <c r="EK41" s="138"/>
      <c r="EL41" s="137"/>
      <c r="EM41" s="137"/>
      <c r="EN41" s="138"/>
      <c r="EO41" s="137"/>
      <c r="EP41" s="138"/>
      <c r="EQ41" s="138"/>
      <c r="ER41" s="138"/>
      <c r="ES41" s="138"/>
      <c r="ET41" s="137"/>
      <c r="EU41" s="137"/>
      <c r="EV41" s="138"/>
      <c r="EW41" s="137"/>
      <c r="EX41" s="138"/>
      <c r="EY41" s="138"/>
      <c r="EZ41" s="138"/>
      <c r="FA41" s="138"/>
      <c r="FB41" s="137"/>
      <c r="FC41" s="137"/>
      <c r="FD41" s="138"/>
      <c r="FE41" s="137"/>
      <c r="FF41" s="138"/>
      <c r="FG41" s="138"/>
      <c r="FH41" s="138"/>
      <c r="FI41" s="138"/>
      <c r="FJ41" s="137"/>
      <c r="FK41" s="137"/>
      <c r="FL41" s="138"/>
      <c r="FM41" s="137"/>
      <c r="FN41" s="138"/>
      <c r="FO41" s="138"/>
      <c r="FP41" s="138"/>
      <c r="FQ41" s="138"/>
      <c r="FR41" s="137"/>
      <c r="FS41" s="137"/>
      <c r="FT41" s="138"/>
      <c r="FU41" s="137"/>
      <c r="FV41" s="138"/>
      <c r="FW41" s="138"/>
      <c r="FX41" s="138"/>
      <c r="FY41" s="138"/>
      <c r="FZ41" s="137"/>
      <c r="GA41" s="137"/>
      <c r="GB41" s="138"/>
      <c r="GC41" s="137"/>
      <c r="GD41" s="138"/>
      <c r="GE41" s="138"/>
      <c r="GF41" s="138"/>
      <c r="GG41" s="138"/>
      <c r="GH41" s="137"/>
      <c r="GI41" s="137"/>
      <c r="GJ41" s="138"/>
      <c r="GK41" s="137"/>
      <c r="GL41" s="138"/>
      <c r="GM41" s="138"/>
      <c r="GN41" s="138"/>
      <c r="GO41" s="138"/>
      <c r="GP41" s="137"/>
      <c r="GQ41" s="137"/>
      <c r="GR41" s="138"/>
      <c r="GS41" s="137"/>
      <c r="GT41" s="138"/>
      <c r="GU41" s="138"/>
      <c r="GV41" s="138"/>
      <c r="GW41" s="138"/>
      <c r="GX41" s="137"/>
      <c r="GY41" s="137"/>
      <c r="GZ41" s="138"/>
      <c r="HA41" s="137"/>
      <c r="HB41" s="138"/>
      <c r="HC41" s="138"/>
      <c r="HD41" s="138"/>
      <c r="HE41" s="138"/>
      <c r="HF41" s="137"/>
      <c r="HG41" s="137"/>
      <c r="HH41" s="138"/>
      <c r="HI41" s="137"/>
      <c r="HJ41" s="138"/>
      <c r="HK41" s="138"/>
      <c r="HL41" s="138"/>
      <c r="HM41" s="138"/>
      <c r="HN41" s="137"/>
      <c r="HO41" s="137"/>
      <c r="HP41" s="138"/>
      <c r="HQ41" s="137"/>
      <c r="HR41" s="138"/>
      <c r="HS41" s="138"/>
      <c r="HT41" s="138"/>
      <c r="HU41" s="138"/>
      <c r="HV41" s="137"/>
      <c r="HW41" s="137"/>
      <c r="HX41" s="138"/>
      <c r="HY41" s="137"/>
      <c r="HZ41" s="138"/>
      <c r="IA41" s="138"/>
      <c r="IB41" s="138"/>
      <c r="IC41" s="138"/>
      <c r="ID41" s="137"/>
      <c r="IE41" s="137"/>
      <c r="IF41" s="138"/>
      <c r="IG41" s="137"/>
      <c r="IH41" s="138"/>
      <c r="II41" s="138"/>
      <c r="IJ41" s="138"/>
      <c r="IK41" s="138"/>
      <c r="IL41" s="137"/>
      <c r="IM41" s="137"/>
      <c r="IN41" s="138"/>
      <c r="IO41" s="137"/>
      <c r="IP41" s="138"/>
      <c r="IQ41" s="138"/>
      <c r="IR41" s="138"/>
      <c r="IS41" s="138"/>
      <c r="IT41" s="137"/>
      <c r="IU41" s="137"/>
      <c r="IV41" s="138"/>
    </row>
    <row r="42" spans="1:256">
      <c r="A42" s="123" t="s">
        <v>479</v>
      </c>
    </row>
    <row r="43" spans="1:256">
      <c r="A43" s="123" t="s">
        <v>480</v>
      </c>
    </row>
    <row r="44" spans="1:256">
      <c r="A44" s="123" t="s">
        <v>481</v>
      </c>
    </row>
    <row r="45" spans="1:256">
      <c r="A45" s="123" t="s">
        <v>482</v>
      </c>
    </row>
    <row r="46" spans="1:256">
      <c r="A46" s="122" t="s">
        <v>488</v>
      </c>
    </row>
    <row r="48" spans="1:256">
      <c r="A48" s="122" t="s">
        <v>483</v>
      </c>
    </row>
    <row r="49" spans="1:8">
      <c r="A49" s="139">
        <v>1</v>
      </c>
    </row>
    <row r="50" spans="1:8">
      <c r="A50" s="122" t="s">
        <v>514</v>
      </c>
    </row>
    <row r="51" spans="1:8">
      <c r="A51" s="139">
        <v>2</v>
      </c>
    </row>
    <row r="52" spans="1:8">
      <c r="A52" s="140" t="s">
        <v>496</v>
      </c>
    </row>
    <row r="53" spans="1:8">
      <c r="A53" s="123" t="s">
        <v>495</v>
      </c>
    </row>
    <row r="54" spans="1:8">
      <c r="A54" s="139">
        <v>3</v>
      </c>
    </row>
    <row r="55" spans="1:8">
      <c r="A55" s="122" t="s">
        <v>512</v>
      </c>
    </row>
    <row r="56" spans="1:8" ht="13.5" thickBot="1">
      <c r="A56" s="122" t="s">
        <v>513</v>
      </c>
    </row>
    <row r="57" spans="1:8">
      <c r="A57" s="141" t="s">
        <v>52</v>
      </c>
      <c r="B57" s="142" t="s">
        <v>53</v>
      </c>
      <c r="C57" s="142" t="s">
        <v>54</v>
      </c>
      <c r="D57" s="142" t="s">
        <v>55</v>
      </c>
      <c r="E57" s="142" t="s">
        <v>56</v>
      </c>
      <c r="F57" s="143" t="s">
        <v>57</v>
      </c>
      <c r="G57" s="143" t="s">
        <v>58</v>
      </c>
      <c r="H57" s="144" t="s">
        <v>222</v>
      </c>
    </row>
    <row r="58" spans="1:8">
      <c r="A58" s="145">
        <v>100192</v>
      </c>
      <c r="B58" s="146" t="s">
        <v>489</v>
      </c>
      <c r="C58" s="129" t="s">
        <v>490</v>
      </c>
      <c r="D58" s="129" t="s">
        <v>491</v>
      </c>
      <c r="E58" s="129" t="s">
        <v>492</v>
      </c>
      <c r="F58" s="130">
        <v>0</v>
      </c>
      <c r="G58" s="130" t="s">
        <v>62</v>
      </c>
      <c r="H58" s="147" t="str">
        <f>A58&amp;" "&amp;B58</f>
        <v>100192 Hipracox Broilers</v>
      </c>
    </row>
    <row r="59" spans="1:8">
      <c r="A59" s="140">
        <v>4</v>
      </c>
      <c r="B59" s="148"/>
      <c r="C59" s="138"/>
      <c r="D59" s="138"/>
      <c r="E59" s="138"/>
      <c r="F59" s="137"/>
      <c r="G59" s="137"/>
      <c r="H59" s="138"/>
    </row>
    <row r="60" spans="1:8">
      <c r="A60" s="140" t="s">
        <v>521</v>
      </c>
      <c r="B60" s="148"/>
      <c r="C60" s="138"/>
      <c r="D60" s="138"/>
      <c r="E60" s="138"/>
      <c r="F60" s="137"/>
      <c r="G60" s="137"/>
      <c r="H60" s="138"/>
    </row>
    <row r="61" spans="1:8">
      <c r="A61" s="149" t="s">
        <v>493</v>
      </c>
    </row>
    <row r="62" spans="1:8">
      <c r="A62" s="123" t="s">
        <v>494</v>
      </c>
    </row>
    <row r="63" spans="1:8">
      <c r="A63" s="123" t="s">
        <v>497</v>
      </c>
    </row>
    <row r="64" spans="1:8">
      <c r="A64" s="123" t="s">
        <v>498</v>
      </c>
    </row>
    <row r="65" spans="1:8">
      <c r="A65" s="123" t="s">
        <v>499</v>
      </c>
    </row>
    <row r="66" spans="1:8">
      <c r="A66" s="123" t="s">
        <v>500</v>
      </c>
    </row>
    <row r="67" spans="1:8">
      <c r="A67" s="123" t="s">
        <v>501</v>
      </c>
    </row>
    <row r="68" spans="1:8">
      <c r="A68" s="123" t="s">
        <v>502</v>
      </c>
    </row>
    <row r="69" spans="1:8">
      <c r="A69" s="123" t="s">
        <v>520</v>
      </c>
    </row>
    <row r="70" spans="1:8" ht="13.5" thickBot="1">
      <c r="A70" s="123" t="s">
        <v>507</v>
      </c>
    </row>
    <row r="71" spans="1:8">
      <c r="A71" s="141" t="s">
        <v>52</v>
      </c>
      <c r="B71" s="142" t="s">
        <v>53</v>
      </c>
      <c r="C71" s="142" t="s">
        <v>54</v>
      </c>
      <c r="D71" s="142" t="s">
        <v>55</v>
      </c>
      <c r="E71" s="142" t="s">
        <v>56</v>
      </c>
      <c r="F71" s="143" t="s">
        <v>57</v>
      </c>
      <c r="G71" s="143" t="s">
        <v>58</v>
      </c>
      <c r="H71" s="144" t="s">
        <v>222</v>
      </c>
    </row>
    <row r="72" spans="1:8">
      <c r="A72" s="123">
        <v>101024</v>
      </c>
      <c r="B72" s="123" t="s">
        <v>503</v>
      </c>
      <c r="C72" s="123" t="s">
        <v>504</v>
      </c>
      <c r="D72" s="123" t="s">
        <v>505</v>
      </c>
      <c r="E72" s="123" t="s">
        <v>437</v>
      </c>
      <c r="F72" s="123">
        <v>1</v>
      </c>
      <c r="G72" s="123" t="s">
        <v>62</v>
      </c>
      <c r="H72" s="123" t="s">
        <v>506</v>
      </c>
    </row>
    <row r="73" spans="1:8">
      <c r="A73" s="123">
        <v>101512</v>
      </c>
      <c r="B73" s="123" t="s">
        <v>508</v>
      </c>
      <c r="C73" s="123" t="s">
        <v>509</v>
      </c>
      <c r="D73" s="123" t="s">
        <v>82</v>
      </c>
      <c r="E73" s="123" t="s">
        <v>61</v>
      </c>
      <c r="F73" s="123">
        <v>7</v>
      </c>
      <c r="G73" s="123" t="s">
        <v>428</v>
      </c>
      <c r="H73" s="123" t="s">
        <v>511</v>
      </c>
    </row>
    <row r="74" spans="1:8">
      <c r="A74" s="123" t="s">
        <v>582</v>
      </c>
    </row>
    <row r="75" spans="1:8">
      <c r="A75" s="139">
        <v>5</v>
      </c>
    </row>
    <row r="76" spans="1:8">
      <c r="A76" s="122" t="s">
        <v>510</v>
      </c>
    </row>
    <row r="77" spans="1:8">
      <c r="A77" s="139">
        <v>6</v>
      </c>
    </row>
    <row r="78" spans="1:8">
      <c r="A78" s="122" t="s">
        <v>519</v>
      </c>
    </row>
    <row r="79" spans="1:8">
      <c r="A79" s="150" t="s">
        <v>515</v>
      </c>
    </row>
    <row r="80" spans="1:8">
      <c r="A80" s="150" t="s">
        <v>516</v>
      </c>
    </row>
    <row r="81" spans="1:9">
      <c r="A81" s="150" t="s">
        <v>517</v>
      </c>
    </row>
    <row r="82" spans="1:9">
      <c r="A82" s="150" t="s">
        <v>518</v>
      </c>
    </row>
    <row r="83" spans="1:9">
      <c r="A83" s="139">
        <v>7</v>
      </c>
    </row>
    <row r="84" spans="1:9">
      <c r="A84" s="151" t="s">
        <v>523</v>
      </c>
    </row>
    <row r="85" spans="1:9" ht="12.75" customHeight="1">
      <c r="A85" s="130">
        <v>10423</v>
      </c>
      <c r="B85" s="129" t="s">
        <v>160</v>
      </c>
      <c r="C85" s="129" t="s">
        <v>78</v>
      </c>
      <c r="D85" s="129" t="s">
        <v>85</v>
      </c>
      <c r="E85" s="129" t="s">
        <v>182</v>
      </c>
      <c r="F85" s="130">
        <v>23</v>
      </c>
      <c r="G85" s="130" t="s">
        <v>62</v>
      </c>
      <c r="H85" s="152" t="str">
        <f>A85&amp;" "&amp;B85</f>
        <v>10423 Linco-Spectin 100</v>
      </c>
    </row>
    <row r="86" spans="1:9">
      <c r="A86" s="139">
        <v>8</v>
      </c>
    </row>
    <row r="87" spans="1:9">
      <c r="A87" s="122" t="s">
        <v>525</v>
      </c>
    </row>
    <row r="88" spans="1:9">
      <c r="A88" s="123" t="s">
        <v>583</v>
      </c>
    </row>
    <row r="89" spans="1:9">
      <c r="A89" s="123" t="s">
        <v>584</v>
      </c>
    </row>
    <row r="90" spans="1:9">
      <c r="A90" s="122" t="s">
        <v>536</v>
      </c>
    </row>
    <row r="92" spans="1:9">
      <c r="A92" s="123" t="s">
        <v>526</v>
      </c>
    </row>
    <row r="93" spans="1:9" s="122" customFormat="1">
      <c r="A93" s="122" t="s">
        <v>542</v>
      </c>
    </row>
    <row r="94" spans="1:9">
      <c r="A94" s="122" t="s">
        <v>541</v>
      </c>
    </row>
    <row r="95" spans="1:9">
      <c r="A95" s="153" t="s">
        <v>52</v>
      </c>
      <c r="B95" s="154" t="s">
        <v>53</v>
      </c>
      <c r="C95" s="154" t="s">
        <v>54</v>
      </c>
      <c r="D95" s="154" t="s">
        <v>527</v>
      </c>
      <c r="E95" s="154" t="s">
        <v>56</v>
      </c>
      <c r="F95" s="153" t="s">
        <v>57</v>
      </c>
      <c r="G95" s="153" t="s">
        <v>58</v>
      </c>
      <c r="H95" s="122" t="s">
        <v>222</v>
      </c>
    </row>
    <row r="96" spans="1:9">
      <c r="A96" s="155">
        <v>1810</v>
      </c>
      <c r="B96" s="156" t="s">
        <v>65</v>
      </c>
      <c r="C96" s="156" t="s">
        <v>66</v>
      </c>
      <c r="D96" s="156" t="s">
        <v>60</v>
      </c>
      <c r="E96" s="156" t="s">
        <v>67</v>
      </c>
      <c r="F96" s="155">
        <v>10</v>
      </c>
      <c r="G96" s="155" t="s">
        <v>62</v>
      </c>
      <c r="H96" s="156" t="s">
        <v>224</v>
      </c>
      <c r="I96" s="157" t="s">
        <v>528</v>
      </c>
    </row>
    <row r="97" spans="1:9">
      <c r="A97" s="155">
        <v>7745</v>
      </c>
      <c r="B97" s="156" t="s">
        <v>126</v>
      </c>
      <c r="C97" s="156" t="s">
        <v>117</v>
      </c>
      <c r="D97" s="156" t="s">
        <v>82</v>
      </c>
      <c r="E97" s="156" t="s">
        <v>67</v>
      </c>
      <c r="F97" s="155">
        <v>19</v>
      </c>
      <c r="G97" s="155" t="s">
        <v>62</v>
      </c>
      <c r="H97" s="156" t="s">
        <v>250</v>
      </c>
      <c r="I97" s="158" t="s">
        <v>528</v>
      </c>
    </row>
    <row r="98" spans="1:9">
      <c r="A98" s="155">
        <v>8334</v>
      </c>
      <c r="B98" s="156" t="s">
        <v>138</v>
      </c>
      <c r="C98" s="156" t="s">
        <v>125</v>
      </c>
      <c r="D98" s="156" t="s">
        <v>60</v>
      </c>
      <c r="E98" s="156" t="s">
        <v>67</v>
      </c>
      <c r="F98" s="155">
        <v>18</v>
      </c>
      <c r="G98" s="155" t="s">
        <v>62</v>
      </c>
      <c r="H98" s="156" t="s">
        <v>262</v>
      </c>
      <c r="I98" s="158" t="s">
        <v>528</v>
      </c>
    </row>
    <row r="99" spans="1:9">
      <c r="A99" s="155">
        <v>8669</v>
      </c>
      <c r="B99" s="156" t="s">
        <v>142</v>
      </c>
      <c r="C99" s="156" t="s">
        <v>108</v>
      </c>
      <c r="D99" s="156" t="s">
        <v>85</v>
      </c>
      <c r="E99" s="156" t="s">
        <v>67</v>
      </c>
      <c r="F99" s="155">
        <v>3</v>
      </c>
      <c r="G99" s="155" t="s">
        <v>62</v>
      </c>
      <c r="H99" s="156" t="s">
        <v>266</v>
      </c>
      <c r="I99" s="158" t="s">
        <v>528</v>
      </c>
    </row>
    <row r="100" spans="1:9">
      <c r="A100" s="155">
        <v>9612</v>
      </c>
      <c r="B100" s="156" t="s">
        <v>385</v>
      </c>
      <c r="C100" s="156" t="s">
        <v>91</v>
      </c>
      <c r="D100" s="156" t="s">
        <v>85</v>
      </c>
      <c r="E100" s="156" t="s">
        <v>67</v>
      </c>
      <c r="F100" s="155">
        <v>5</v>
      </c>
      <c r="G100" s="155" t="s">
        <v>62</v>
      </c>
      <c r="H100" s="156" t="s">
        <v>387</v>
      </c>
      <c r="I100" s="158" t="s">
        <v>528</v>
      </c>
    </row>
    <row r="101" spans="1:9">
      <c r="A101" s="155">
        <v>9612</v>
      </c>
      <c r="B101" s="156" t="s">
        <v>386</v>
      </c>
      <c r="C101" s="156" t="s">
        <v>91</v>
      </c>
      <c r="D101" s="156" t="s">
        <v>85</v>
      </c>
      <c r="E101" s="156" t="s">
        <v>67</v>
      </c>
      <c r="F101" s="155">
        <v>12</v>
      </c>
      <c r="G101" s="155" t="s">
        <v>62</v>
      </c>
      <c r="H101" s="156" t="s">
        <v>388</v>
      </c>
      <c r="I101" s="158" t="s">
        <v>528</v>
      </c>
    </row>
    <row r="102" spans="1:9">
      <c r="A102" s="155">
        <v>10174</v>
      </c>
      <c r="B102" s="156" t="s">
        <v>171</v>
      </c>
      <c r="C102" s="156" t="s">
        <v>132</v>
      </c>
      <c r="D102" s="156" t="s">
        <v>85</v>
      </c>
      <c r="E102" s="156" t="s">
        <v>67</v>
      </c>
      <c r="F102" s="155">
        <v>6</v>
      </c>
      <c r="G102" s="155" t="s">
        <v>62</v>
      </c>
      <c r="H102" s="156" t="s">
        <v>288</v>
      </c>
      <c r="I102" s="158" t="s">
        <v>528</v>
      </c>
    </row>
    <row r="103" spans="1:9">
      <c r="A103" s="159" t="s">
        <v>529</v>
      </c>
      <c r="B103" s="160"/>
      <c r="C103" s="160"/>
      <c r="D103" s="160"/>
      <c r="E103" s="160"/>
      <c r="F103" s="160"/>
      <c r="G103" s="161"/>
    </row>
    <row r="104" spans="1:9">
      <c r="A104" s="160">
        <v>104773</v>
      </c>
      <c r="B104" s="160" t="s">
        <v>530</v>
      </c>
      <c r="C104" s="160" t="s">
        <v>531</v>
      </c>
      <c r="D104" s="160" t="s">
        <v>85</v>
      </c>
      <c r="E104" s="160" t="s">
        <v>67</v>
      </c>
      <c r="F104" s="161">
        <v>2</v>
      </c>
      <c r="G104" s="161" t="s">
        <v>62</v>
      </c>
      <c r="H104" s="123" t="str">
        <f>A104&amp;" "&amp;B104</f>
        <v>104773 Aivlosin 625 mg/g</v>
      </c>
    </row>
    <row r="105" spans="1:9">
      <c r="A105" s="160">
        <v>102303</v>
      </c>
      <c r="B105" s="160" t="s">
        <v>532</v>
      </c>
      <c r="C105" s="160" t="s">
        <v>533</v>
      </c>
      <c r="D105" s="160" t="s">
        <v>82</v>
      </c>
      <c r="E105" s="160" t="s">
        <v>67</v>
      </c>
      <c r="F105" s="161">
        <v>7</v>
      </c>
      <c r="G105" s="161" t="s">
        <v>62</v>
      </c>
      <c r="H105" s="123" t="str">
        <f>A105&amp;" "&amp;B105</f>
        <v>102303 Coliplus 2.000.000 IE/ml</v>
      </c>
    </row>
    <row r="106" spans="1:9">
      <c r="A106" s="160">
        <v>6082</v>
      </c>
      <c r="B106" s="160" t="s">
        <v>534</v>
      </c>
      <c r="C106" s="160" t="s">
        <v>426</v>
      </c>
      <c r="D106" s="160" t="s">
        <v>535</v>
      </c>
      <c r="E106" s="160" t="s">
        <v>67</v>
      </c>
      <c r="F106" s="161">
        <v>7</v>
      </c>
      <c r="G106" s="161" t="s">
        <v>428</v>
      </c>
      <c r="H106" s="123" t="str">
        <f>A106&amp;" "&amp;B106</f>
        <v>6082 Flutelmium 0,6%</v>
      </c>
    </row>
    <row r="107" spans="1:9">
      <c r="A107" s="122" t="s">
        <v>540</v>
      </c>
    </row>
    <row r="108" spans="1:9">
      <c r="A108" s="122" t="s">
        <v>543</v>
      </c>
    </row>
    <row r="109" spans="1:9" s="122" customFormat="1">
      <c r="A109" s="122" t="s">
        <v>544</v>
      </c>
    </row>
    <row r="111" spans="1:9">
      <c r="A111" s="148" t="s">
        <v>545</v>
      </c>
    </row>
    <row r="112" spans="1:9">
      <c r="A112" s="122" t="s">
        <v>542</v>
      </c>
    </row>
    <row r="113" spans="1:164">
      <c r="A113" s="122" t="s">
        <v>553</v>
      </c>
    </row>
    <row r="114" spans="1:164">
      <c r="A114" s="122" t="s">
        <v>554</v>
      </c>
    </row>
    <row r="115" spans="1:164">
      <c r="A115" s="153" t="s">
        <v>52</v>
      </c>
      <c r="B115" s="154" t="s">
        <v>53</v>
      </c>
      <c r="C115" s="154" t="s">
        <v>54</v>
      </c>
      <c r="D115" s="154" t="s">
        <v>527</v>
      </c>
      <c r="E115" s="154" t="s">
        <v>56</v>
      </c>
      <c r="F115" s="153" t="s">
        <v>57</v>
      </c>
      <c r="G115" s="153" t="s">
        <v>58</v>
      </c>
      <c r="H115" s="122" t="s">
        <v>222</v>
      </c>
      <c r="I115" s="162" t="s">
        <v>555</v>
      </c>
    </row>
    <row r="116" spans="1:164" ht="13.5" customHeight="1">
      <c r="A116" s="163">
        <v>2322</v>
      </c>
      <c r="B116" s="164" t="s">
        <v>80</v>
      </c>
      <c r="C116" s="164" t="s">
        <v>81</v>
      </c>
      <c r="D116" s="164" t="s">
        <v>82</v>
      </c>
      <c r="E116" s="164" t="s">
        <v>83</v>
      </c>
      <c r="F116" s="163">
        <v>6</v>
      </c>
      <c r="G116" s="163" t="s">
        <v>62</v>
      </c>
      <c r="H116" s="164" t="s">
        <v>229</v>
      </c>
      <c r="I116" s="123" t="s">
        <v>560</v>
      </c>
    </row>
    <row r="117" spans="1:164" ht="13.5" customHeight="1">
      <c r="A117" s="163">
        <v>5284</v>
      </c>
      <c r="B117" s="164" t="s">
        <v>107</v>
      </c>
      <c r="C117" s="164" t="s">
        <v>108</v>
      </c>
      <c r="D117" s="164" t="s">
        <v>85</v>
      </c>
      <c r="E117" s="164" t="s">
        <v>83</v>
      </c>
      <c r="F117" s="163">
        <v>4</v>
      </c>
      <c r="G117" s="163" t="s">
        <v>62</v>
      </c>
      <c r="H117" s="164" t="s">
        <v>240</v>
      </c>
      <c r="I117" s="158" t="s">
        <v>561</v>
      </c>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c r="BY117" s="138"/>
      <c r="BZ117" s="138"/>
      <c r="CA117" s="138"/>
      <c r="CB117" s="138"/>
      <c r="CC117" s="138"/>
      <c r="CD117" s="138"/>
      <c r="CE117" s="138"/>
      <c r="CF117" s="138"/>
      <c r="CG117" s="138"/>
      <c r="CH117" s="138"/>
      <c r="CI117" s="138"/>
      <c r="CJ117" s="138"/>
      <c r="CK117" s="138"/>
      <c r="CL117" s="138"/>
      <c r="CM117" s="138"/>
      <c r="CN117" s="138"/>
      <c r="CO117" s="138"/>
      <c r="CP117" s="138"/>
      <c r="CQ117" s="138"/>
      <c r="CR117" s="138"/>
      <c r="CS117" s="138"/>
      <c r="CT117" s="138"/>
      <c r="CU117" s="138"/>
      <c r="CV117" s="138"/>
      <c r="CW117" s="138"/>
      <c r="CX117" s="138"/>
      <c r="CY117" s="138"/>
      <c r="CZ117" s="138"/>
      <c r="DA117" s="138"/>
      <c r="DB117" s="138"/>
      <c r="DC117" s="138"/>
      <c r="DD117" s="138"/>
      <c r="DE117" s="138"/>
      <c r="DF117" s="138"/>
      <c r="DG117" s="138"/>
      <c r="DH117" s="138"/>
      <c r="DI117" s="138"/>
      <c r="DJ117" s="138"/>
      <c r="DK117" s="138"/>
      <c r="DL117" s="138"/>
      <c r="DM117" s="138"/>
      <c r="DN117" s="138"/>
      <c r="DO117" s="138"/>
      <c r="DP117" s="138"/>
      <c r="DQ117" s="138"/>
      <c r="DR117" s="138"/>
      <c r="DS117" s="138"/>
      <c r="DT117" s="138"/>
      <c r="DU117" s="138"/>
      <c r="DV117" s="138"/>
      <c r="DW117" s="138"/>
      <c r="DX117" s="138"/>
      <c r="DY117" s="138"/>
      <c r="DZ117" s="138"/>
      <c r="EA117" s="138"/>
      <c r="EB117" s="138"/>
      <c r="EC117" s="138"/>
      <c r="ED117" s="138"/>
      <c r="EE117" s="138"/>
      <c r="EF117" s="138"/>
      <c r="EG117" s="138"/>
      <c r="EH117" s="138"/>
      <c r="EI117" s="138"/>
      <c r="EJ117" s="138"/>
      <c r="EK117" s="138"/>
      <c r="EL117" s="138"/>
      <c r="EM117" s="138"/>
      <c r="EN117" s="138"/>
      <c r="EO117" s="138"/>
      <c r="EP117" s="138"/>
      <c r="EQ117" s="138"/>
      <c r="ER117" s="138"/>
      <c r="ES117" s="138"/>
      <c r="ET117" s="138"/>
      <c r="EU117" s="138"/>
      <c r="EV117" s="138"/>
      <c r="EW117" s="138"/>
      <c r="EX117" s="138"/>
      <c r="EY117" s="138"/>
      <c r="EZ117" s="138"/>
      <c r="FA117" s="138"/>
      <c r="FB117" s="138"/>
      <c r="FC117" s="138"/>
      <c r="FD117" s="138"/>
      <c r="FE117" s="138"/>
      <c r="FF117" s="138"/>
      <c r="FG117" s="138"/>
      <c r="FH117" s="138"/>
    </row>
    <row r="118" spans="1:164" ht="13.5" customHeight="1">
      <c r="A118" s="163">
        <v>5290</v>
      </c>
      <c r="B118" s="164" t="s">
        <v>109</v>
      </c>
      <c r="C118" s="164" t="s">
        <v>108</v>
      </c>
      <c r="D118" s="164" t="s">
        <v>85</v>
      </c>
      <c r="E118" s="164" t="s">
        <v>83</v>
      </c>
      <c r="F118" s="163">
        <v>4</v>
      </c>
      <c r="G118" s="163" t="s">
        <v>62</v>
      </c>
      <c r="H118" s="164" t="s">
        <v>241</v>
      </c>
      <c r="I118" s="158" t="s">
        <v>561</v>
      </c>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8"/>
      <c r="BZ118" s="138"/>
      <c r="CA118" s="138"/>
      <c r="CB118" s="138"/>
      <c r="CC118" s="138"/>
      <c r="CD118" s="138"/>
      <c r="CE118" s="138"/>
      <c r="CF118" s="138"/>
      <c r="CG118" s="138"/>
      <c r="CH118" s="138"/>
      <c r="CI118" s="138"/>
      <c r="CJ118" s="138"/>
      <c r="CK118" s="138"/>
      <c r="CL118" s="138"/>
      <c r="CM118" s="138"/>
      <c r="CN118" s="138"/>
      <c r="CO118" s="138"/>
      <c r="CP118" s="138"/>
      <c r="CQ118" s="138"/>
      <c r="CR118" s="138"/>
      <c r="CS118" s="138"/>
      <c r="CT118" s="138"/>
      <c r="CU118" s="138"/>
      <c r="CV118" s="138"/>
      <c r="CW118" s="138"/>
      <c r="CX118" s="138"/>
      <c r="CY118" s="138"/>
      <c r="CZ118" s="138"/>
      <c r="DA118" s="138"/>
      <c r="DB118" s="138"/>
      <c r="DC118" s="138"/>
      <c r="DD118" s="138"/>
      <c r="DE118" s="138"/>
      <c r="DF118" s="138"/>
      <c r="DG118" s="138"/>
      <c r="DH118" s="138"/>
      <c r="DI118" s="138"/>
      <c r="DJ118" s="138"/>
      <c r="DK118" s="138"/>
      <c r="DL118" s="138"/>
      <c r="DM118" s="138"/>
      <c r="DN118" s="138"/>
      <c r="DO118" s="138"/>
      <c r="DP118" s="138"/>
      <c r="DQ118" s="138"/>
      <c r="DR118" s="138"/>
      <c r="DS118" s="138"/>
      <c r="DT118" s="138"/>
      <c r="DU118" s="138"/>
      <c r="DV118" s="138"/>
      <c r="DW118" s="138"/>
      <c r="DX118" s="138"/>
      <c r="DY118" s="138"/>
      <c r="DZ118" s="138"/>
      <c r="EA118" s="138"/>
      <c r="EB118" s="138"/>
      <c r="EC118" s="138"/>
      <c r="ED118" s="138"/>
      <c r="EE118" s="138"/>
      <c r="EF118" s="138"/>
      <c r="EG118" s="138"/>
      <c r="EH118" s="138"/>
      <c r="EI118" s="138"/>
      <c r="EJ118" s="138"/>
      <c r="EK118" s="138"/>
      <c r="EL118" s="138"/>
      <c r="EM118" s="138"/>
      <c r="EN118" s="138"/>
      <c r="EO118" s="138"/>
      <c r="EP118" s="138"/>
      <c r="EQ118" s="138"/>
      <c r="ER118" s="138"/>
      <c r="ES118" s="138"/>
      <c r="ET118" s="138"/>
      <c r="EU118" s="138"/>
      <c r="EV118" s="138"/>
      <c r="EW118" s="138"/>
      <c r="EX118" s="138"/>
      <c r="EY118" s="138"/>
      <c r="EZ118" s="138"/>
      <c r="FA118" s="138"/>
      <c r="FB118" s="138"/>
      <c r="FC118" s="138"/>
      <c r="FD118" s="138"/>
      <c r="FE118" s="138"/>
      <c r="FF118" s="138"/>
      <c r="FG118" s="138"/>
      <c r="FH118" s="138"/>
    </row>
    <row r="119" spans="1:164" ht="13.5" customHeight="1">
      <c r="A119" s="163">
        <v>5291</v>
      </c>
      <c r="B119" s="164" t="s">
        <v>110</v>
      </c>
      <c r="C119" s="164" t="s">
        <v>108</v>
      </c>
      <c r="D119" s="164" t="s">
        <v>85</v>
      </c>
      <c r="E119" s="164" t="s">
        <v>83</v>
      </c>
      <c r="F119" s="163">
        <v>4</v>
      </c>
      <c r="G119" s="163" t="s">
        <v>62</v>
      </c>
      <c r="H119" s="164" t="s">
        <v>242</v>
      </c>
      <c r="I119" s="158" t="s">
        <v>562</v>
      </c>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38"/>
      <c r="CG119" s="138"/>
      <c r="CH119" s="138"/>
      <c r="CI119" s="138"/>
      <c r="CJ119" s="138"/>
      <c r="CK119" s="138"/>
      <c r="CL119" s="138"/>
      <c r="CM119" s="138"/>
      <c r="CN119" s="138"/>
      <c r="CO119" s="138"/>
      <c r="CP119" s="138"/>
      <c r="CQ119" s="138"/>
      <c r="CR119" s="138"/>
      <c r="CS119" s="138"/>
      <c r="CT119" s="138"/>
      <c r="CU119" s="138"/>
      <c r="CV119" s="138"/>
      <c r="CW119" s="138"/>
      <c r="CX119" s="138"/>
      <c r="CY119" s="138"/>
      <c r="CZ119" s="138"/>
      <c r="DA119" s="138"/>
      <c r="DB119" s="138"/>
      <c r="DC119" s="138"/>
      <c r="DD119" s="138"/>
      <c r="DE119" s="138"/>
      <c r="DF119" s="138"/>
      <c r="DG119" s="138"/>
      <c r="DH119" s="138"/>
      <c r="DI119" s="138"/>
      <c r="DJ119" s="138"/>
      <c r="DK119" s="138"/>
      <c r="DL119" s="138"/>
      <c r="DM119" s="138"/>
      <c r="DN119" s="138"/>
      <c r="DO119" s="138"/>
      <c r="DP119" s="138"/>
      <c r="DQ119" s="138"/>
      <c r="DR119" s="138"/>
      <c r="DS119" s="138"/>
      <c r="DT119" s="138"/>
      <c r="DU119" s="138"/>
      <c r="DV119" s="138"/>
      <c r="DW119" s="138"/>
      <c r="DX119" s="138"/>
      <c r="DY119" s="138"/>
      <c r="DZ119" s="138"/>
      <c r="EA119" s="138"/>
      <c r="EB119" s="138"/>
      <c r="EC119" s="138"/>
      <c r="ED119" s="138"/>
      <c r="EE119" s="138"/>
      <c r="EF119" s="138"/>
      <c r="EG119" s="138"/>
      <c r="EH119" s="138"/>
      <c r="EI119" s="138"/>
      <c r="EJ119" s="138"/>
      <c r="EK119" s="138"/>
      <c r="EL119" s="138"/>
      <c r="EM119" s="138"/>
      <c r="EN119" s="138"/>
      <c r="EO119" s="138"/>
      <c r="EP119" s="138"/>
      <c r="EQ119" s="138"/>
      <c r="ER119" s="138"/>
      <c r="ES119" s="138"/>
      <c r="ET119" s="138"/>
      <c r="EU119" s="138"/>
      <c r="EV119" s="138"/>
      <c r="EW119" s="138"/>
      <c r="EX119" s="138"/>
      <c r="EY119" s="138"/>
      <c r="EZ119" s="138"/>
      <c r="FA119" s="138"/>
      <c r="FB119" s="138"/>
      <c r="FC119" s="138"/>
      <c r="FD119" s="138"/>
      <c r="FE119" s="138"/>
      <c r="FF119" s="138"/>
      <c r="FG119" s="138"/>
      <c r="FH119" s="138"/>
    </row>
    <row r="120" spans="1:164" ht="13.5" customHeight="1">
      <c r="A120" s="163">
        <v>10279</v>
      </c>
      <c r="B120" s="164" t="s">
        <v>176</v>
      </c>
      <c r="C120" s="164" t="s">
        <v>66</v>
      </c>
      <c r="D120" s="164" t="s">
        <v>60</v>
      </c>
      <c r="E120" s="164" t="s">
        <v>83</v>
      </c>
      <c r="F120" s="163">
        <v>12</v>
      </c>
      <c r="G120" s="163" t="s">
        <v>62</v>
      </c>
      <c r="H120" s="164" t="s">
        <v>293</v>
      </c>
      <c r="I120" s="158" t="s">
        <v>563</v>
      </c>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38"/>
      <c r="CG120" s="138"/>
      <c r="CH120" s="138"/>
      <c r="CI120" s="138"/>
      <c r="CJ120" s="138"/>
      <c r="CK120" s="138"/>
      <c r="CL120" s="138"/>
      <c r="CM120" s="138"/>
      <c r="CN120" s="138"/>
      <c r="CO120" s="138"/>
      <c r="CP120" s="138"/>
      <c r="CQ120" s="138"/>
      <c r="CR120" s="138"/>
      <c r="CS120" s="138"/>
      <c r="CT120" s="138"/>
      <c r="CU120" s="138"/>
      <c r="CV120" s="138"/>
      <c r="CW120" s="138"/>
      <c r="CX120" s="138"/>
      <c r="CY120" s="138"/>
      <c r="CZ120" s="138"/>
      <c r="DA120" s="138"/>
      <c r="DB120" s="138"/>
      <c r="DC120" s="138"/>
      <c r="DD120" s="138"/>
      <c r="DE120" s="138"/>
      <c r="DF120" s="138"/>
      <c r="DG120" s="138"/>
      <c r="DH120" s="138"/>
      <c r="DI120" s="138"/>
      <c r="DJ120" s="138"/>
      <c r="DK120" s="138"/>
      <c r="DL120" s="138"/>
      <c r="DM120" s="138"/>
      <c r="DN120" s="138"/>
      <c r="DO120" s="138"/>
      <c r="DP120" s="138"/>
      <c r="DQ120" s="138"/>
      <c r="DR120" s="138"/>
      <c r="DS120" s="138"/>
      <c r="DT120" s="138"/>
      <c r="DU120" s="138"/>
      <c r="DV120" s="138"/>
      <c r="DW120" s="138"/>
      <c r="DX120" s="138"/>
      <c r="DY120" s="138"/>
      <c r="DZ120" s="138"/>
      <c r="EA120" s="138"/>
      <c r="EB120" s="138"/>
      <c r="EC120" s="138"/>
      <c r="ED120" s="138"/>
      <c r="EE120" s="138"/>
      <c r="EF120" s="138"/>
      <c r="EG120" s="138"/>
      <c r="EH120" s="138"/>
      <c r="EI120" s="138"/>
      <c r="EJ120" s="138"/>
      <c r="EK120" s="138"/>
      <c r="EL120" s="138"/>
      <c r="EM120" s="138"/>
      <c r="EN120" s="138"/>
      <c r="EO120" s="138"/>
      <c r="EP120" s="138"/>
      <c r="EQ120" s="138"/>
      <c r="ER120" s="138"/>
      <c r="ES120" s="138"/>
      <c r="ET120" s="138"/>
      <c r="EU120" s="138"/>
      <c r="EV120" s="138"/>
      <c r="EW120" s="138"/>
      <c r="EX120" s="138"/>
      <c r="EY120" s="138"/>
      <c r="EZ120" s="138"/>
      <c r="FA120" s="138"/>
      <c r="FB120" s="138"/>
      <c r="FC120" s="138"/>
      <c r="FD120" s="138"/>
      <c r="FE120" s="138"/>
      <c r="FF120" s="138"/>
      <c r="FG120" s="138"/>
      <c r="FH120" s="138"/>
    </row>
    <row r="121" spans="1:164">
      <c r="A121" s="122" t="s">
        <v>558</v>
      </c>
    </row>
    <row r="122" spans="1:164">
      <c r="A122" s="123" t="s">
        <v>578</v>
      </c>
    </row>
    <row r="123" spans="1:164">
      <c r="A123" s="123" t="s">
        <v>587</v>
      </c>
    </row>
    <row r="124" spans="1:164" s="122" customFormat="1">
      <c r="A124" s="122" t="s">
        <v>559</v>
      </c>
    </row>
    <row r="125" spans="1:164" ht="13.5" thickBot="1">
      <c r="A125" s="122" t="s">
        <v>564</v>
      </c>
    </row>
    <row r="126" spans="1:164" s="169" customFormat="1">
      <c r="A126" s="165" t="s">
        <v>52</v>
      </c>
      <c r="B126" s="166" t="s">
        <v>53</v>
      </c>
      <c r="C126" s="166" t="s">
        <v>54</v>
      </c>
      <c r="D126" s="167" t="s">
        <v>522</v>
      </c>
      <c r="E126" s="166" t="s">
        <v>556</v>
      </c>
      <c r="F126" s="165" t="s">
        <v>57</v>
      </c>
      <c r="G126" s="153" t="s">
        <v>58</v>
      </c>
      <c r="H126" s="168" t="s">
        <v>222</v>
      </c>
    </row>
    <row r="127" spans="1:164" s="175" customFormat="1">
      <c r="A127" s="170">
        <v>8922</v>
      </c>
      <c r="B127" s="171" t="s">
        <v>37</v>
      </c>
      <c r="C127" s="172" t="s">
        <v>185</v>
      </c>
      <c r="D127" s="172" t="s">
        <v>186</v>
      </c>
      <c r="E127" s="172" t="s">
        <v>105</v>
      </c>
      <c r="F127" s="173">
        <v>0</v>
      </c>
      <c r="G127" s="163" t="s">
        <v>62</v>
      </c>
      <c r="H127" s="174" t="str">
        <f>A127&amp;" "&amp;B127</f>
        <v>8922 Nobilis Gumboro 228E</v>
      </c>
    </row>
    <row r="128" spans="1:164" s="175" customFormat="1">
      <c r="A128" s="170">
        <v>8950</v>
      </c>
      <c r="B128" s="171" t="s">
        <v>38</v>
      </c>
      <c r="C128" s="172" t="s">
        <v>184</v>
      </c>
      <c r="D128" s="172" t="s">
        <v>82</v>
      </c>
      <c r="E128" s="172" t="s">
        <v>105</v>
      </c>
      <c r="F128" s="173">
        <v>7</v>
      </c>
      <c r="G128" s="163" t="s">
        <v>62</v>
      </c>
      <c r="H128" s="174" t="str">
        <f>A128&amp;" "&amp;B128</f>
        <v>8950 Nobilis ND Hitchner</v>
      </c>
    </row>
    <row r="129" spans="1:165" s="122" customFormat="1">
      <c r="A129" s="122" t="s">
        <v>567</v>
      </c>
    </row>
    <row r="130" spans="1:165" ht="13.5" thickBot="1">
      <c r="A130" s="123" t="s">
        <v>565</v>
      </c>
    </row>
    <row r="131" spans="1:165" s="169" customFormat="1">
      <c r="A131" s="165" t="s">
        <v>52</v>
      </c>
      <c r="B131" s="166" t="s">
        <v>53</v>
      </c>
      <c r="C131" s="166" t="s">
        <v>54</v>
      </c>
      <c r="D131" s="167" t="s">
        <v>522</v>
      </c>
      <c r="E131" s="166" t="s">
        <v>556</v>
      </c>
      <c r="F131" s="166" t="s">
        <v>557</v>
      </c>
      <c r="G131" s="165" t="s">
        <v>57</v>
      </c>
      <c r="H131" s="153" t="s">
        <v>58</v>
      </c>
      <c r="I131" s="168" t="s">
        <v>222</v>
      </c>
    </row>
    <row r="132" spans="1:165" s="177" customFormat="1" ht="13.5" customHeight="1">
      <c r="A132" s="173">
        <v>9976</v>
      </c>
      <c r="B132" s="172" t="s">
        <v>165</v>
      </c>
      <c r="C132" s="172" t="s">
        <v>84</v>
      </c>
      <c r="D132" s="172" t="s">
        <v>85</v>
      </c>
      <c r="E132" s="172" t="s">
        <v>86</v>
      </c>
      <c r="F132" s="172"/>
      <c r="G132" s="173">
        <v>1</v>
      </c>
      <c r="H132" s="163" t="s">
        <v>87</v>
      </c>
      <c r="I132" s="172" t="s">
        <v>282</v>
      </c>
      <c r="J132" s="176"/>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c r="BX132" s="175"/>
      <c r="BY132" s="175"/>
      <c r="BZ132" s="175"/>
      <c r="CA132" s="175"/>
      <c r="CB132" s="175"/>
      <c r="CC132" s="175"/>
      <c r="CD132" s="175"/>
      <c r="CE132" s="175"/>
      <c r="CF132" s="175"/>
      <c r="CG132" s="175"/>
      <c r="CH132" s="175"/>
      <c r="CI132" s="175"/>
      <c r="CJ132" s="175"/>
      <c r="CK132" s="175"/>
      <c r="CL132" s="175"/>
      <c r="CM132" s="175"/>
      <c r="CN132" s="175"/>
      <c r="CO132" s="175"/>
      <c r="CP132" s="175"/>
      <c r="CQ132" s="175"/>
      <c r="CR132" s="175"/>
      <c r="CS132" s="175"/>
      <c r="CT132" s="175"/>
      <c r="CU132" s="175"/>
      <c r="CV132" s="175"/>
      <c r="CW132" s="175"/>
      <c r="CX132" s="175"/>
      <c r="CY132" s="175"/>
      <c r="CZ132" s="175"/>
      <c r="DA132" s="175"/>
      <c r="DB132" s="175"/>
      <c r="DC132" s="175"/>
      <c r="DD132" s="175"/>
      <c r="DE132" s="175"/>
      <c r="DF132" s="175"/>
      <c r="DG132" s="175"/>
      <c r="DH132" s="175"/>
      <c r="DI132" s="175"/>
      <c r="DJ132" s="175"/>
      <c r="DK132" s="175"/>
      <c r="DL132" s="175"/>
      <c r="DM132" s="175"/>
      <c r="DN132" s="175"/>
      <c r="DO132" s="175"/>
      <c r="DP132" s="175"/>
      <c r="DQ132" s="175"/>
      <c r="DR132" s="175"/>
      <c r="DS132" s="175"/>
      <c r="DT132" s="175"/>
      <c r="DU132" s="175"/>
      <c r="DV132" s="175"/>
      <c r="DW132" s="175"/>
      <c r="DX132" s="175"/>
      <c r="DY132" s="175"/>
      <c r="DZ132" s="175"/>
      <c r="EA132" s="175"/>
      <c r="EB132" s="175"/>
      <c r="EC132" s="175"/>
      <c r="ED132" s="175"/>
      <c r="EE132" s="175"/>
      <c r="EF132" s="175"/>
      <c r="EG132" s="175"/>
      <c r="EH132" s="175"/>
      <c r="EI132" s="175"/>
      <c r="EJ132" s="175"/>
      <c r="EK132" s="175"/>
      <c r="EL132" s="175"/>
      <c r="EM132" s="175"/>
      <c r="EN132" s="175"/>
      <c r="EO132" s="175"/>
      <c r="EP132" s="175"/>
      <c r="EQ132" s="175"/>
      <c r="ER132" s="175"/>
      <c r="ES132" s="175"/>
      <c r="ET132" s="175"/>
      <c r="EU132" s="175"/>
      <c r="EV132" s="175"/>
      <c r="EW132" s="175"/>
      <c r="EX132" s="175"/>
      <c r="EY132" s="175"/>
      <c r="EZ132" s="175"/>
      <c r="FA132" s="175"/>
      <c r="FB132" s="175"/>
      <c r="FC132" s="175"/>
      <c r="FD132" s="175"/>
      <c r="FE132" s="175"/>
      <c r="FF132" s="175"/>
      <c r="FG132" s="175"/>
      <c r="FH132" s="175"/>
      <c r="FI132" s="175"/>
    </row>
    <row r="133" spans="1:165" ht="13.5" thickBot="1">
      <c r="A133" s="123" t="s">
        <v>566</v>
      </c>
    </row>
    <row r="134" spans="1:165" s="169" customFormat="1">
      <c r="A134" s="165" t="s">
        <v>52</v>
      </c>
      <c r="B134" s="166" t="s">
        <v>53</v>
      </c>
      <c r="C134" s="166" t="s">
        <v>54</v>
      </c>
      <c r="D134" s="167" t="s">
        <v>522</v>
      </c>
      <c r="E134" s="166" t="s">
        <v>556</v>
      </c>
      <c r="F134" s="166" t="s">
        <v>557</v>
      </c>
      <c r="G134" s="165" t="s">
        <v>57</v>
      </c>
      <c r="H134" s="153" t="s">
        <v>58</v>
      </c>
      <c r="I134" s="168" t="s">
        <v>222</v>
      </c>
    </row>
    <row r="135" spans="1:165" s="169" customFormat="1" ht="13.5" customHeight="1">
      <c r="A135" s="178">
        <v>9984</v>
      </c>
      <c r="B135" s="179" t="s">
        <v>153</v>
      </c>
      <c r="C135" s="179" t="s">
        <v>154</v>
      </c>
      <c r="D135" s="179" t="s">
        <v>82</v>
      </c>
      <c r="E135" s="179" t="s">
        <v>86</v>
      </c>
      <c r="F135" s="179"/>
      <c r="G135" s="178">
        <v>1</v>
      </c>
      <c r="H135" s="130" t="s">
        <v>62</v>
      </c>
      <c r="I135" s="179" t="s">
        <v>284</v>
      </c>
      <c r="J135" s="180"/>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1"/>
      <c r="AZ135" s="181"/>
      <c r="BA135" s="181"/>
      <c r="BB135" s="181"/>
      <c r="BC135" s="181"/>
      <c r="BD135" s="181"/>
      <c r="BE135" s="181"/>
      <c r="BF135" s="181"/>
      <c r="BG135" s="181"/>
      <c r="BH135" s="181"/>
      <c r="BI135" s="181"/>
      <c r="BJ135" s="181"/>
      <c r="BK135" s="181"/>
      <c r="BL135" s="181"/>
      <c r="BM135" s="181"/>
      <c r="BN135" s="181"/>
      <c r="BO135" s="181"/>
      <c r="BP135" s="181"/>
      <c r="BQ135" s="181"/>
      <c r="BR135" s="181"/>
      <c r="BS135" s="181"/>
      <c r="BT135" s="181"/>
      <c r="BU135" s="181"/>
      <c r="BV135" s="181"/>
      <c r="BW135" s="181"/>
      <c r="BX135" s="181"/>
      <c r="BY135" s="181"/>
      <c r="BZ135" s="181"/>
      <c r="CA135" s="181"/>
      <c r="CB135" s="181"/>
      <c r="CC135" s="181"/>
      <c r="CD135" s="181"/>
      <c r="CE135" s="181"/>
      <c r="CF135" s="181"/>
      <c r="CG135" s="181"/>
      <c r="CH135" s="181"/>
      <c r="CI135" s="181"/>
      <c r="CJ135" s="181"/>
      <c r="CK135" s="181"/>
      <c r="CL135" s="181"/>
      <c r="CM135" s="181"/>
      <c r="CN135" s="181"/>
      <c r="CO135" s="181"/>
      <c r="CP135" s="181"/>
      <c r="CQ135" s="181"/>
      <c r="CR135" s="181"/>
      <c r="CS135" s="181"/>
      <c r="CT135" s="181"/>
      <c r="CU135" s="181"/>
      <c r="CV135" s="181"/>
      <c r="CW135" s="181"/>
      <c r="CX135" s="181"/>
      <c r="CY135" s="181"/>
      <c r="CZ135" s="181"/>
      <c r="DA135" s="181"/>
      <c r="DB135" s="181"/>
      <c r="DC135" s="181"/>
      <c r="DD135" s="181"/>
      <c r="DE135" s="181"/>
      <c r="DF135" s="181"/>
      <c r="DG135" s="181"/>
      <c r="DH135" s="181"/>
      <c r="DI135" s="181"/>
      <c r="DJ135" s="181"/>
      <c r="DK135" s="181"/>
      <c r="DL135" s="181"/>
      <c r="DM135" s="181"/>
      <c r="DN135" s="181"/>
      <c r="DO135" s="181"/>
      <c r="DP135" s="181"/>
      <c r="DQ135" s="181"/>
      <c r="DR135" s="181"/>
      <c r="DS135" s="181"/>
      <c r="DT135" s="181"/>
      <c r="DU135" s="181"/>
      <c r="DV135" s="181"/>
      <c r="DW135" s="181"/>
      <c r="DX135" s="181"/>
      <c r="DY135" s="181"/>
      <c r="DZ135" s="181"/>
      <c r="EA135" s="181"/>
      <c r="EB135" s="181"/>
      <c r="EC135" s="181"/>
      <c r="ED135" s="181"/>
      <c r="EE135" s="181"/>
      <c r="EF135" s="181"/>
      <c r="EG135" s="181"/>
      <c r="EH135" s="181"/>
      <c r="EI135" s="181"/>
      <c r="EJ135" s="181"/>
      <c r="EK135" s="181"/>
      <c r="EL135" s="181"/>
      <c r="EM135" s="181"/>
      <c r="EN135" s="181"/>
      <c r="EO135" s="181"/>
      <c r="EP135" s="181"/>
      <c r="EQ135" s="181"/>
      <c r="ER135" s="181"/>
      <c r="ES135" s="181"/>
      <c r="ET135" s="181"/>
      <c r="EU135" s="181"/>
      <c r="EV135" s="181"/>
      <c r="EW135" s="181"/>
      <c r="EX135" s="181"/>
      <c r="EY135" s="181"/>
      <c r="EZ135" s="181"/>
      <c r="FA135" s="181"/>
      <c r="FB135" s="181"/>
      <c r="FC135" s="181"/>
      <c r="FD135" s="181"/>
      <c r="FE135" s="181"/>
      <c r="FF135" s="181"/>
      <c r="FG135" s="181"/>
      <c r="FH135" s="181"/>
      <c r="FI135" s="181"/>
    </row>
    <row r="136" spans="1:165" s="122" customFormat="1">
      <c r="A136" s="122" t="s">
        <v>568</v>
      </c>
    </row>
    <row r="137" spans="1:165" ht="13.5" thickBot="1">
      <c r="A137" s="123" t="s">
        <v>569</v>
      </c>
    </row>
    <row r="138" spans="1:165" s="169" customFormat="1">
      <c r="A138" s="165" t="s">
        <v>52</v>
      </c>
      <c r="B138" s="166" t="s">
        <v>53</v>
      </c>
      <c r="C138" s="166" t="s">
        <v>54</v>
      </c>
      <c r="D138" s="167" t="s">
        <v>522</v>
      </c>
      <c r="E138" s="166" t="s">
        <v>556</v>
      </c>
      <c r="F138" s="166" t="s">
        <v>557</v>
      </c>
      <c r="G138" s="165" t="s">
        <v>57</v>
      </c>
      <c r="H138" s="153" t="s">
        <v>58</v>
      </c>
      <c r="I138" s="168" t="s">
        <v>222</v>
      </c>
    </row>
    <row r="139" spans="1:165" s="169" customFormat="1" ht="13.5" customHeight="1">
      <c r="A139" s="173">
        <v>2314</v>
      </c>
      <c r="B139" s="172" t="s">
        <v>77</v>
      </c>
      <c r="C139" s="172" t="s">
        <v>78</v>
      </c>
      <c r="D139" s="172" t="s">
        <v>75</v>
      </c>
      <c r="E139" s="172" t="s">
        <v>79</v>
      </c>
      <c r="F139" s="179"/>
      <c r="G139" s="173">
        <v>28</v>
      </c>
      <c r="H139" s="163" t="s">
        <v>62</v>
      </c>
      <c r="I139" s="172" t="s">
        <v>228</v>
      </c>
    </row>
    <row r="140" spans="1:165" s="169" customFormat="1" ht="13.5" customHeight="1">
      <c r="A140" s="173">
        <v>2646</v>
      </c>
      <c r="B140" s="172" t="s">
        <v>88</v>
      </c>
      <c r="C140" s="172" t="s">
        <v>89</v>
      </c>
      <c r="D140" s="172" t="s">
        <v>85</v>
      </c>
      <c r="E140" s="172" t="s">
        <v>79</v>
      </c>
      <c r="F140" s="179"/>
      <c r="G140" s="173">
        <v>7</v>
      </c>
      <c r="H140" s="163" t="s">
        <v>87</v>
      </c>
      <c r="I140" s="172" t="s">
        <v>230</v>
      </c>
    </row>
    <row r="141" spans="1:165" s="169" customFormat="1" ht="13.5" customHeight="1">
      <c r="A141" s="173">
        <v>8609</v>
      </c>
      <c r="B141" s="172" t="s">
        <v>141</v>
      </c>
      <c r="C141" s="172" t="s">
        <v>89</v>
      </c>
      <c r="D141" s="172" t="s">
        <v>60</v>
      </c>
      <c r="E141" s="172" t="s">
        <v>79</v>
      </c>
      <c r="F141" s="179"/>
      <c r="G141" s="173">
        <v>7</v>
      </c>
      <c r="H141" s="163" t="s">
        <v>62</v>
      </c>
      <c r="I141" s="172" t="s">
        <v>265</v>
      </c>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R141" s="181"/>
      <c r="AS141" s="181"/>
      <c r="AT141" s="181"/>
      <c r="AU141" s="181"/>
      <c r="AV141" s="181"/>
      <c r="AW141" s="181"/>
      <c r="AX141" s="181"/>
      <c r="AY141" s="181"/>
      <c r="AZ141" s="181"/>
      <c r="BA141" s="181"/>
      <c r="BB141" s="181"/>
      <c r="BC141" s="181"/>
      <c r="BD141" s="181"/>
      <c r="BE141" s="181"/>
      <c r="BF141" s="181"/>
      <c r="BG141" s="181"/>
      <c r="BH141" s="181"/>
      <c r="BI141" s="181"/>
      <c r="BJ141" s="181"/>
      <c r="BK141" s="181"/>
      <c r="BL141" s="181"/>
      <c r="BM141" s="181"/>
      <c r="BN141" s="181"/>
      <c r="BO141" s="181"/>
      <c r="BP141" s="181"/>
      <c r="BQ141" s="181"/>
      <c r="BR141" s="181"/>
      <c r="BS141" s="181"/>
      <c r="BT141" s="181"/>
      <c r="BU141" s="181"/>
      <c r="BV141" s="181"/>
      <c r="BW141" s="181"/>
      <c r="BX141" s="181"/>
      <c r="BY141" s="181"/>
      <c r="BZ141" s="181"/>
      <c r="CA141" s="181"/>
      <c r="CB141" s="181"/>
      <c r="CC141" s="181"/>
      <c r="CD141" s="181"/>
      <c r="CE141" s="181"/>
      <c r="CF141" s="181"/>
      <c r="CG141" s="181"/>
      <c r="CH141" s="181"/>
      <c r="CI141" s="181"/>
      <c r="CJ141" s="181"/>
      <c r="CK141" s="181"/>
      <c r="CL141" s="181"/>
      <c r="CM141" s="181"/>
      <c r="CN141" s="181"/>
      <c r="CO141" s="181"/>
      <c r="CP141" s="181"/>
      <c r="CQ141" s="181"/>
      <c r="CR141" s="181"/>
      <c r="CS141" s="181"/>
      <c r="CT141" s="181"/>
      <c r="CU141" s="181"/>
      <c r="CV141" s="181"/>
      <c r="CW141" s="181"/>
      <c r="CX141" s="181"/>
      <c r="CY141" s="181"/>
      <c r="CZ141" s="181"/>
      <c r="DA141" s="181"/>
      <c r="DB141" s="181"/>
      <c r="DC141" s="181"/>
      <c r="DD141" s="181"/>
      <c r="DE141" s="181"/>
      <c r="DF141" s="181"/>
      <c r="DG141" s="181"/>
      <c r="DH141" s="181"/>
      <c r="DI141" s="181"/>
      <c r="DJ141" s="181"/>
      <c r="DK141" s="181"/>
      <c r="DL141" s="181"/>
      <c r="DM141" s="181"/>
      <c r="DN141" s="181"/>
      <c r="DO141" s="181"/>
      <c r="DP141" s="181"/>
      <c r="DQ141" s="181"/>
      <c r="DR141" s="181"/>
      <c r="DS141" s="181"/>
      <c r="DT141" s="181"/>
      <c r="DU141" s="181"/>
      <c r="DV141" s="181"/>
      <c r="DW141" s="181"/>
      <c r="DX141" s="181"/>
      <c r="DY141" s="181"/>
      <c r="DZ141" s="181"/>
      <c r="EA141" s="181"/>
      <c r="EB141" s="181"/>
      <c r="EC141" s="181"/>
      <c r="ED141" s="181"/>
      <c r="EE141" s="181"/>
      <c r="EF141" s="181"/>
      <c r="EG141" s="181"/>
      <c r="EH141" s="181"/>
      <c r="EI141" s="181"/>
      <c r="EJ141" s="181"/>
      <c r="EK141" s="181"/>
      <c r="EL141" s="181"/>
      <c r="EM141" s="181"/>
      <c r="EN141" s="181"/>
      <c r="EO141" s="181"/>
      <c r="EP141" s="181"/>
      <c r="EQ141" s="181"/>
      <c r="ER141" s="181"/>
      <c r="ES141" s="181"/>
      <c r="ET141" s="181"/>
      <c r="EU141" s="181"/>
      <c r="EV141" s="181"/>
      <c r="EW141" s="181"/>
      <c r="EX141" s="181"/>
      <c r="EY141" s="181"/>
      <c r="EZ141" s="181"/>
      <c r="FA141" s="181"/>
      <c r="FB141" s="181"/>
      <c r="FC141" s="181"/>
      <c r="FD141" s="181"/>
      <c r="FE141" s="181"/>
      <c r="FF141" s="181"/>
      <c r="FG141" s="181"/>
      <c r="FH141" s="181"/>
    </row>
    <row r="142" spans="1:165" ht="13.5" thickBot="1">
      <c r="A142" s="123" t="s">
        <v>572</v>
      </c>
    </row>
    <row r="143" spans="1:165" s="169" customFormat="1">
      <c r="A143" s="165" t="s">
        <v>52</v>
      </c>
      <c r="B143" s="166" t="s">
        <v>53</v>
      </c>
      <c r="C143" s="166" t="s">
        <v>54</v>
      </c>
      <c r="D143" s="167" t="s">
        <v>522</v>
      </c>
      <c r="E143" s="166" t="s">
        <v>556</v>
      </c>
      <c r="F143" s="166" t="s">
        <v>557</v>
      </c>
      <c r="G143" s="165" t="s">
        <v>57</v>
      </c>
      <c r="H143" s="153" t="s">
        <v>58</v>
      </c>
      <c r="I143" s="168" t="s">
        <v>222</v>
      </c>
    </row>
    <row r="144" spans="1:165" s="169" customFormat="1" ht="13.5" customHeight="1">
      <c r="A144" s="178">
        <v>9694</v>
      </c>
      <c r="B144" s="179" t="s">
        <v>156</v>
      </c>
      <c r="C144" s="179" t="s">
        <v>157</v>
      </c>
      <c r="D144" s="179" t="s">
        <v>570</v>
      </c>
      <c r="E144" s="179" t="s">
        <v>571</v>
      </c>
      <c r="F144" s="179"/>
      <c r="G144" s="178">
        <v>1</v>
      </c>
      <c r="H144" s="130" t="s">
        <v>62</v>
      </c>
      <c r="I144" s="179" t="s">
        <v>277</v>
      </c>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1"/>
      <c r="AS144" s="181"/>
      <c r="AT144" s="181"/>
      <c r="AU144" s="181"/>
      <c r="AV144" s="181"/>
      <c r="AW144" s="181"/>
      <c r="AX144" s="181"/>
      <c r="AY144" s="181"/>
      <c r="AZ144" s="181"/>
      <c r="BA144" s="181"/>
      <c r="BB144" s="181"/>
      <c r="BC144" s="181"/>
      <c r="BD144" s="181"/>
      <c r="BE144" s="181"/>
      <c r="BF144" s="181"/>
      <c r="BG144" s="181"/>
      <c r="BH144" s="181"/>
      <c r="BI144" s="181"/>
      <c r="BJ144" s="181"/>
      <c r="BK144" s="181"/>
      <c r="BL144" s="181"/>
      <c r="BM144" s="181"/>
      <c r="BN144" s="181"/>
      <c r="BO144" s="181"/>
      <c r="BP144" s="181"/>
      <c r="BQ144" s="181"/>
      <c r="BR144" s="181"/>
      <c r="BS144" s="181"/>
      <c r="BT144" s="181"/>
      <c r="BU144" s="181"/>
      <c r="BV144" s="181"/>
      <c r="BW144" s="181"/>
      <c r="BX144" s="181"/>
      <c r="BY144" s="181"/>
      <c r="BZ144" s="181"/>
      <c r="CA144" s="181"/>
      <c r="CB144" s="181"/>
      <c r="CC144" s="181"/>
      <c r="CD144" s="181"/>
      <c r="CE144" s="181"/>
      <c r="CF144" s="181"/>
      <c r="CG144" s="181"/>
      <c r="CH144" s="181"/>
      <c r="CI144" s="181"/>
      <c r="CJ144" s="181"/>
      <c r="CK144" s="181"/>
      <c r="CL144" s="181"/>
      <c r="CM144" s="181"/>
      <c r="CN144" s="181"/>
      <c r="CO144" s="181"/>
      <c r="CP144" s="181"/>
      <c r="CQ144" s="181"/>
      <c r="CR144" s="181"/>
      <c r="CS144" s="181"/>
      <c r="CT144" s="181"/>
      <c r="CU144" s="181"/>
      <c r="CV144" s="181"/>
      <c r="CW144" s="181"/>
      <c r="CX144" s="181"/>
      <c r="CY144" s="181"/>
      <c r="CZ144" s="181"/>
      <c r="DA144" s="181"/>
      <c r="DB144" s="181"/>
      <c r="DC144" s="181"/>
      <c r="DD144" s="181"/>
      <c r="DE144" s="181"/>
      <c r="DF144" s="181"/>
      <c r="DG144" s="181"/>
      <c r="DH144" s="181"/>
      <c r="DI144" s="181"/>
      <c r="DJ144" s="181"/>
      <c r="DK144" s="181"/>
      <c r="DL144" s="181"/>
      <c r="DM144" s="181"/>
      <c r="DN144" s="181"/>
      <c r="DO144" s="181"/>
      <c r="DP144" s="181"/>
      <c r="DQ144" s="181"/>
      <c r="DR144" s="181"/>
      <c r="DS144" s="181"/>
      <c r="DT144" s="181"/>
      <c r="DU144" s="181"/>
      <c r="DV144" s="181"/>
      <c r="DW144" s="181"/>
      <c r="DX144" s="181"/>
      <c r="DY144" s="181"/>
      <c r="DZ144" s="181"/>
      <c r="EA144" s="181"/>
      <c r="EB144" s="181"/>
      <c r="EC144" s="181"/>
      <c r="ED144" s="181"/>
      <c r="EE144" s="181"/>
      <c r="EF144" s="181"/>
      <c r="EG144" s="181"/>
      <c r="EH144" s="181"/>
      <c r="EI144" s="181"/>
      <c r="EJ144" s="181"/>
      <c r="EK144" s="181"/>
      <c r="EL144" s="181"/>
      <c r="EM144" s="181"/>
      <c r="EN144" s="181"/>
      <c r="EO144" s="181"/>
      <c r="EP144" s="181"/>
      <c r="EQ144" s="181"/>
      <c r="ER144" s="181"/>
      <c r="ES144" s="181"/>
      <c r="ET144" s="181"/>
      <c r="EU144" s="181"/>
      <c r="EV144" s="181"/>
      <c r="EW144" s="181"/>
      <c r="EX144" s="181"/>
      <c r="EY144" s="181"/>
      <c r="EZ144" s="181"/>
      <c r="FA144" s="181"/>
      <c r="FB144" s="181"/>
      <c r="FC144" s="181"/>
      <c r="FD144" s="181"/>
      <c r="FE144" s="181"/>
      <c r="FF144" s="181"/>
      <c r="FG144" s="181"/>
      <c r="FH144" s="181"/>
    </row>
    <row r="145" spans="1:9">
      <c r="A145" s="123" t="s">
        <v>576</v>
      </c>
    </row>
    <row r="146" spans="1:9">
      <c r="A146" s="123" t="s">
        <v>577</v>
      </c>
    </row>
    <row r="147" spans="1:9" ht="13.5" thickBot="1">
      <c r="A147" s="123" t="s">
        <v>575</v>
      </c>
    </row>
    <row r="148" spans="1:9" s="169" customFormat="1">
      <c r="A148" s="165" t="s">
        <v>52</v>
      </c>
      <c r="B148" s="166" t="s">
        <v>53</v>
      </c>
      <c r="C148" s="166" t="s">
        <v>54</v>
      </c>
      <c r="D148" s="167" t="s">
        <v>522</v>
      </c>
      <c r="E148" s="166" t="s">
        <v>556</v>
      </c>
      <c r="F148" s="165" t="s">
        <v>57</v>
      </c>
      <c r="G148" s="153" t="s">
        <v>58</v>
      </c>
      <c r="H148" s="168" t="s">
        <v>222</v>
      </c>
    </row>
    <row r="149" spans="1:9" s="169" customFormat="1">
      <c r="A149" s="182">
        <v>1484</v>
      </c>
      <c r="B149" s="183" t="s">
        <v>17</v>
      </c>
      <c r="C149" s="179" t="s">
        <v>183</v>
      </c>
      <c r="D149" s="179" t="s">
        <v>82</v>
      </c>
      <c r="E149" s="179" t="s">
        <v>571</v>
      </c>
      <c r="F149" s="178">
        <v>0</v>
      </c>
      <c r="G149" s="130" t="s">
        <v>62</v>
      </c>
      <c r="H149" s="184" t="str">
        <f t="shared" ref="H149:H154" si="1">A149&amp;" "&amp;B149</f>
        <v>1484 Poulvac IB H120</v>
      </c>
    </row>
    <row r="150" spans="1:9" s="169" customFormat="1">
      <c r="A150" s="182">
        <v>3907</v>
      </c>
      <c r="B150" s="183" t="s">
        <v>24</v>
      </c>
      <c r="C150" s="179" t="s">
        <v>185</v>
      </c>
      <c r="D150" s="179" t="s">
        <v>82</v>
      </c>
      <c r="E150" s="179" t="s">
        <v>571</v>
      </c>
      <c r="F150" s="178">
        <v>0</v>
      </c>
      <c r="G150" s="130" t="s">
        <v>62</v>
      </c>
      <c r="H150" s="184" t="str">
        <f t="shared" si="1"/>
        <v>3907 Poulvac bursine 2</v>
      </c>
    </row>
    <row r="151" spans="1:9" s="169" customFormat="1">
      <c r="A151" s="182">
        <v>7467</v>
      </c>
      <c r="B151" s="183" t="s">
        <v>27</v>
      </c>
      <c r="C151" s="179" t="s">
        <v>185</v>
      </c>
      <c r="D151" s="179" t="s">
        <v>186</v>
      </c>
      <c r="E151" s="179" t="s">
        <v>571</v>
      </c>
      <c r="F151" s="178">
        <v>0</v>
      </c>
      <c r="G151" s="130" t="s">
        <v>62</v>
      </c>
      <c r="H151" s="184" t="str">
        <f t="shared" si="1"/>
        <v>7467 Poulvac Bursa plus</v>
      </c>
      <c r="I151" s="185" t="s">
        <v>580</v>
      </c>
    </row>
    <row r="152" spans="1:9" s="169" customFormat="1">
      <c r="A152" s="182">
        <v>8446</v>
      </c>
      <c r="B152" s="183" t="s">
        <v>33</v>
      </c>
      <c r="C152" s="179" t="s">
        <v>183</v>
      </c>
      <c r="D152" s="179" t="s">
        <v>82</v>
      </c>
      <c r="E152" s="179" t="s">
        <v>571</v>
      </c>
      <c r="F152" s="178">
        <v>0</v>
      </c>
      <c r="G152" s="130" t="s">
        <v>62</v>
      </c>
      <c r="H152" s="184" t="str">
        <f t="shared" si="1"/>
        <v>8446 Poulvac IB Primer</v>
      </c>
    </row>
    <row r="153" spans="1:9" s="169" customFormat="1">
      <c r="A153" s="182">
        <v>8447</v>
      </c>
      <c r="B153" s="183" t="s">
        <v>34</v>
      </c>
      <c r="C153" s="179" t="s">
        <v>184</v>
      </c>
      <c r="D153" s="179" t="s">
        <v>82</v>
      </c>
      <c r="E153" s="179" t="s">
        <v>571</v>
      </c>
      <c r="F153" s="178">
        <v>7</v>
      </c>
      <c r="G153" s="130" t="s">
        <v>62</v>
      </c>
      <c r="H153" s="184" t="str">
        <f t="shared" si="1"/>
        <v>8447 Poulvac NDW</v>
      </c>
    </row>
    <row r="154" spans="1:9" s="169" customFormat="1">
      <c r="A154" s="182">
        <v>10119</v>
      </c>
      <c r="B154" s="183" t="s">
        <v>574</v>
      </c>
      <c r="C154" s="179" t="s">
        <v>183</v>
      </c>
      <c r="D154" s="179" t="s">
        <v>573</v>
      </c>
      <c r="E154" s="179" t="s">
        <v>571</v>
      </c>
      <c r="F154" s="178">
        <v>0</v>
      </c>
      <c r="G154" s="130" t="s">
        <v>62</v>
      </c>
      <c r="H154" s="184" t="str">
        <f t="shared" si="1"/>
        <v>10119 Poulvac IBMM + ARK</v>
      </c>
    </row>
    <row r="155" spans="1:9" s="122" customFormat="1">
      <c r="A155" s="122" t="s">
        <v>579</v>
      </c>
    </row>
    <row r="156" spans="1:9" ht="13.5" thickBot="1">
      <c r="A156" s="186" t="s">
        <v>586</v>
      </c>
    </row>
    <row r="157" spans="1:9" s="169" customFormat="1">
      <c r="A157" s="165" t="s">
        <v>52</v>
      </c>
      <c r="B157" s="166" t="s">
        <v>53</v>
      </c>
      <c r="C157" s="166" t="s">
        <v>54</v>
      </c>
      <c r="D157" s="167" t="s">
        <v>522</v>
      </c>
      <c r="E157" s="166" t="s">
        <v>556</v>
      </c>
      <c r="F157" s="165" t="s">
        <v>57</v>
      </c>
      <c r="G157" s="153" t="s">
        <v>58</v>
      </c>
      <c r="H157" s="168" t="s">
        <v>222</v>
      </c>
    </row>
    <row r="158" spans="1:9" s="181" customFormat="1">
      <c r="A158" s="170">
        <v>7467</v>
      </c>
      <c r="B158" s="171" t="s">
        <v>27</v>
      </c>
      <c r="C158" s="172" t="s">
        <v>185</v>
      </c>
      <c r="D158" s="172" t="s">
        <v>186</v>
      </c>
      <c r="E158" s="172" t="s">
        <v>571</v>
      </c>
      <c r="F158" s="173">
        <v>0</v>
      </c>
      <c r="G158" s="163" t="s">
        <v>62</v>
      </c>
      <c r="H158" s="174" t="str">
        <f>A158&amp;" "&amp;B158</f>
        <v>7467 Poulvac Bursa plus</v>
      </c>
    </row>
    <row r="159" spans="1:9">
      <c r="A159" s="187" t="s">
        <v>581</v>
      </c>
      <c r="B159" s="183" t="s">
        <v>585</v>
      </c>
      <c r="C159" s="179" t="s">
        <v>185</v>
      </c>
      <c r="D159" s="123" t="s">
        <v>408</v>
      </c>
      <c r="E159" s="179" t="s">
        <v>571</v>
      </c>
      <c r="F159" s="178">
        <v>0</v>
      </c>
      <c r="G159" s="130" t="s">
        <v>62</v>
      </c>
      <c r="H159" s="184" t="str">
        <f>A159&amp;" "&amp;B159</f>
        <v>104181 Poulvac Bursa Plus, Lyophilisate for suspension for oral administration in drinking water</v>
      </c>
    </row>
    <row r="160" spans="1:9" s="122" customFormat="1">
      <c r="A160" s="122" t="s">
        <v>588</v>
      </c>
    </row>
    <row r="161" spans="1:165" ht="13.5" thickBot="1">
      <c r="A161" s="123" t="s">
        <v>593</v>
      </c>
    </row>
    <row r="162" spans="1:165" s="169" customFormat="1">
      <c r="A162" s="165" t="s">
        <v>52</v>
      </c>
      <c r="B162" s="166" t="s">
        <v>53</v>
      </c>
      <c r="C162" s="166" t="s">
        <v>54</v>
      </c>
      <c r="D162" s="167" t="s">
        <v>522</v>
      </c>
      <c r="E162" s="166" t="s">
        <v>556</v>
      </c>
      <c r="F162" s="165" t="s">
        <v>57</v>
      </c>
      <c r="G162" s="153" t="s">
        <v>58</v>
      </c>
      <c r="H162" s="168" t="s">
        <v>222</v>
      </c>
    </row>
    <row r="163" spans="1:165" s="104" customFormat="1">
      <c r="A163" s="110">
        <v>8104</v>
      </c>
      <c r="B163" s="111" t="s">
        <v>29</v>
      </c>
      <c r="C163" s="98" t="s">
        <v>189</v>
      </c>
      <c r="D163" s="98" t="s">
        <v>82</v>
      </c>
      <c r="E163" s="98" t="s">
        <v>105</v>
      </c>
      <c r="F163" s="112">
        <v>7</v>
      </c>
      <c r="G163" s="113" t="s">
        <v>62</v>
      </c>
      <c r="H163" s="114" t="str">
        <f>A163&amp;" "&amp;B163</f>
        <v>8104 Nobilis Ma5+Clone30</v>
      </c>
    </row>
    <row r="164" spans="1:165" ht="13.5" thickBot="1">
      <c r="A164" s="123" t="s">
        <v>592</v>
      </c>
    </row>
    <row r="165" spans="1:165" s="169" customFormat="1">
      <c r="A165" s="165" t="s">
        <v>52</v>
      </c>
      <c r="B165" s="166" t="s">
        <v>53</v>
      </c>
      <c r="C165" s="166" t="s">
        <v>54</v>
      </c>
      <c r="D165" s="167" t="s">
        <v>522</v>
      </c>
      <c r="E165" s="166" t="s">
        <v>556</v>
      </c>
      <c r="F165" s="166" t="s">
        <v>557</v>
      </c>
      <c r="G165" s="165" t="s">
        <v>57</v>
      </c>
      <c r="H165" s="153" t="s">
        <v>58</v>
      </c>
      <c r="I165" s="168" t="s">
        <v>222</v>
      </c>
    </row>
    <row r="166" spans="1:165" s="189" customFormat="1" ht="13.5" customHeight="1">
      <c r="A166" s="112">
        <v>10037</v>
      </c>
      <c r="B166" s="98" t="s">
        <v>167</v>
      </c>
      <c r="C166" s="98" t="s">
        <v>91</v>
      </c>
      <c r="D166" s="98" t="s">
        <v>85</v>
      </c>
      <c r="E166" s="98" t="s">
        <v>67</v>
      </c>
      <c r="F166" s="98"/>
      <c r="G166" s="112">
        <v>5</v>
      </c>
      <c r="H166" s="113" t="s">
        <v>62</v>
      </c>
      <c r="I166" s="98" t="s">
        <v>285</v>
      </c>
      <c r="J166" s="188"/>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c r="DK166" s="104"/>
      <c r="DL166" s="104"/>
      <c r="DM166" s="104"/>
      <c r="DN166" s="104"/>
      <c r="DO166" s="104"/>
      <c r="DP166" s="104"/>
      <c r="DQ166" s="104"/>
      <c r="DR166" s="104"/>
      <c r="DS166" s="104"/>
      <c r="DT166" s="104"/>
      <c r="DU166" s="104"/>
      <c r="DV166" s="104"/>
      <c r="DW166" s="104"/>
      <c r="DX166" s="104"/>
      <c r="DY166" s="104"/>
      <c r="DZ166" s="104"/>
      <c r="EA166" s="104"/>
      <c r="EB166" s="104"/>
      <c r="EC166" s="104"/>
      <c r="ED166" s="104"/>
      <c r="EE166" s="104"/>
      <c r="EF166" s="104"/>
      <c r="EG166" s="104"/>
      <c r="EH166" s="104"/>
      <c r="EI166" s="104"/>
      <c r="EJ166" s="104"/>
      <c r="EK166" s="104"/>
      <c r="EL166" s="104"/>
      <c r="EM166" s="104"/>
      <c r="EN166" s="104"/>
      <c r="EO166" s="104"/>
      <c r="EP166" s="104"/>
      <c r="EQ166" s="104"/>
      <c r="ER166" s="104"/>
      <c r="ES166" s="104"/>
      <c r="ET166" s="104"/>
      <c r="EU166" s="104"/>
      <c r="EV166" s="104"/>
      <c r="EW166" s="104"/>
      <c r="EX166" s="104"/>
      <c r="EY166" s="104"/>
      <c r="EZ166" s="104"/>
      <c r="FA166" s="104"/>
      <c r="FB166" s="104"/>
      <c r="FC166" s="104"/>
      <c r="FD166" s="104"/>
      <c r="FE166" s="104"/>
      <c r="FF166" s="104"/>
      <c r="FG166" s="104"/>
      <c r="FH166" s="104"/>
      <c r="FI166" s="104"/>
    </row>
    <row r="167" spans="1:165" s="189" customFormat="1" ht="13.5" customHeight="1">
      <c r="A167" s="112">
        <v>10037</v>
      </c>
      <c r="B167" s="98" t="s">
        <v>589</v>
      </c>
      <c r="C167" s="98" t="s">
        <v>91</v>
      </c>
      <c r="D167" s="98" t="s">
        <v>85</v>
      </c>
      <c r="E167" s="98" t="s">
        <v>67</v>
      </c>
      <c r="F167" s="98"/>
      <c r="G167" s="112">
        <v>12</v>
      </c>
      <c r="H167" s="113" t="s">
        <v>62</v>
      </c>
      <c r="I167" s="98" t="s">
        <v>590</v>
      </c>
      <c r="J167" s="188"/>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04"/>
      <c r="DG167" s="104"/>
      <c r="DH167" s="104"/>
      <c r="DI167" s="104"/>
      <c r="DJ167" s="104"/>
      <c r="DK167" s="104"/>
      <c r="DL167" s="104"/>
      <c r="DM167" s="104"/>
      <c r="DN167" s="104"/>
      <c r="DO167" s="104"/>
      <c r="DP167" s="104"/>
      <c r="DQ167" s="104"/>
      <c r="DR167" s="104"/>
      <c r="DS167" s="104"/>
      <c r="DT167" s="104"/>
      <c r="DU167" s="104"/>
      <c r="DV167" s="104"/>
      <c r="DW167" s="104"/>
      <c r="DX167" s="104"/>
      <c r="DY167" s="104"/>
      <c r="DZ167" s="104"/>
      <c r="EA167" s="104"/>
      <c r="EB167" s="104"/>
      <c r="EC167" s="104"/>
      <c r="ED167" s="104"/>
      <c r="EE167" s="104"/>
      <c r="EF167" s="104"/>
      <c r="EG167" s="104"/>
      <c r="EH167" s="104"/>
      <c r="EI167" s="104"/>
      <c r="EJ167" s="104"/>
      <c r="EK167" s="104"/>
      <c r="EL167" s="104"/>
      <c r="EM167" s="104"/>
      <c r="EN167" s="104"/>
      <c r="EO167" s="104"/>
      <c r="EP167" s="104"/>
      <c r="EQ167" s="104"/>
      <c r="ER167" s="104"/>
      <c r="ES167" s="104"/>
      <c r="ET167" s="104"/>
      <c r="EU167" s="104"/>
      <c r="EV167" s="104"/>
      <c r="EW167" s="104"/>
      <c r="EX167" s="104"/>
      <c r="EY167" s="104"/>
      <c r="EZ167" s="104"/>
      <c r="FA167" s="104"/>
      <c r="FB167" s="104"/>
      <c r="FC167" s="104"/>
      <c r="FD167" s="104"/>
      <c r="FE167" s="104"/>
      <c r="FF167" s="104"/>
      <c r="FG167" s="104"/>
      <c r="FH167" s="104"/>
      <c r="FI167" s="104"/>
    </row>
    <row r="168" spans="1:165">
      <c r="A168" s="123" t="s">
        <v>594</v>
      </c>
    </row>
    <row r="169" spans="1:165">
      <c r="A169" s="153" t="s">
        <v>52</v>
      </c>
      <c r="B169" s="154" t="s">
        <v>53</v>
      </c>
      <c r="C169" s="154" t="s">
        <v>54</v>
      </c>
      <c r="D169" s="154" t="s">
        <v>527</v>
      </c>
      <c r="E169" s="154" t="s">
        <v>56</v>
      </c>
      <c r="F169" s="166" t="s">
        <v>557</v>
      </c>
      <c r="G169" s="153" t="s">
        <v>57</v>
      </c>
      <c r="H169" s="153" t="s">
        <v>58</v>
      </c>
      <c r="I169" s="122" t="s">
        <v>222</v>
      </c>
      <c r="J169" s="162" t="s">
        <v>555</v>
      </c>
    </row>
    <row r="170" spans="1:165" s="189" customFormat="1" ht="13.5" customHeight="1">
      <c r="A170" s="190">
        <v>3717</v>
      </c>
      <c r="B170" s="191" t="s">
        <v>100</v>
      </c>
      <c r="C170" s="191" t="s">
        <v>66</v>
      </c>
      <c r="D170" s="191" t="s">
        <v>85</v>
      </c>
      <c r="E170" s="191" t="s">
        <v>101</v>
      </c>
      <c r="F170" s="191"/>
      <c r="G170" s="190">
        <v>7</v>
      </c>
      <c r="H170" s="192" t="s">
        <v>62</v>
      </c>
      <c r="I170" s="191" t="s">
        <v>237</v>
      </c>
      <c r="J170" s="193">
        <v>39755</v>
      </c>
    </row>
    <row r="171" spans="1:165" s="189" customFormat="1" ht="13.5" customHeight="1">
      <c r="A171" s="190">
        <v>10184</v>
      </c>
      <c r="B171" s="191" t="s">
        <v>173</v>
      </c>
      <c r="C171" s="191" t="s">
        <v>91</v>
      </c>
      <c r="D171" s="191" t="s">
        <v>60</v>
      </c>
      <c r="E171" s="191" t="s">
        <v>174</v>
      </c>
      <c r="F171" s="191"/>
      <c r="G171" s="190">
        <v>7</v>
      </c>
      <c r="H171" s="192" t="s">
        <v>62</v>
      </c>
      <c r="I171" s="191" t="s">
        <v>290</v>
      </c>
      <c r="J171" s="194">
        <v>40458</v>
      </c>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c r="DK171" s="104"/>
      <c r="DL171" s="104"/>
      <c r="DM171" s="104"/>
      <c r="DN171" s="104"/>
      <c r="DO171" s="104"/>
      <c r="DP171" s="104"/>
      <c r="DQ171" s="104"/>
      <c r="DR171" s="104"/>
      <c r="DS171" s="104"/>
      <c r="DT171" s="104"/>
      <c r="DU171" s="104"/>
      <c r="DV171" s="104"/>
      <c r="DW171" s="104"/>
      <c r="DX171" s="104"/>
      <c r="DY171" s="104"/>
      <c r="DZ171" s="104"/>
      <c r="EA171" s="104"/>
      <c r="EB171" s="104"/>
      <c r="EC171" s="104"/>
      <c r="ED171" s="104"/>
      <c r="EE171" s="104"/>
      <c r="EF171" s="104"/>
      <c r="EG171" s="104"/>
      <c r="EH171" s="104"/>
      <c r="EI171" s="104"/>
      <c r="EJ171" s="104"/>
      <c r="EK171" s="104"/>
      <c r="EL171" s="104"/>
      <c r="EM171" s="104"/>
      <c r="EN171" s="104"/>
      <c r="EO171" s="104"/>
      <c r="EP171" s="104"/>
      <c r="EQ171" s="104"/>
      <c r="ER171" s="104"/>
      <c r="ES171" s="104"/>
      <c r="ET171" s="104"/>
      <c r="EU171" s="104"/>
      <c r="EV171" s="104"/>
      <c r="EW171" s="104"/>
      <c r="EX171" s="104"/>
      <c r="EY171" s="104"/>
      <c r="EZ171" s="104"/>
      <c r="FA171" s="104"/>
      <c r="FB171" s="104"/>
      <c r="FC171" s="104"/>
      <c r="FD171" s="104"/>
      <c r="FE171" s="104"/>
      <c r="FF171" s="104"/>
      <c r="FG171" s="104"/>
      <c r="FH171" s="104"/>
      <c r="FI171" s="104"/>
    </row>
    <row r="172" spans="1:165" s="189" customFormat="1" ht="13.5" customHeight="1">
      <c r="A172" s="195">
        <v>103613</v>
      </c>
      <c r="B172" s="196" t="s">
        <v>442</v>
      </c>
      <c r="C172" s="197" t="s">
        <v>95</v>
      </c>
      <c r="D172" s="191" t="s">
        <v>82</v>
      </c>
      <c r="E172" s="197" t="s">
        <v>441</v>
      </c>
      <c r="F172" s="197"/>
      <c r="G172" s="195">
        <v>3</v>
      </c>
      <c r="H172" s="190" t="s">
        <v>62</v>
      </c>
      <c r="I172" s="198" t="str">
        <f>A172&amp;" "&amp;B172</f>
        <v>103613 Enroxil 10% oral solution</v>
      </c>
      <c r="J172" s="194">
        <v>39780</v>
      </c>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c r="CF172" s="104"/>
      <c r="CG172" s="104"/>
      <c r="CH172" s="104"/>
      <c r="CI172" s="104"/>
      <c r="CJ172" s="104"/>
      <c r="CK172" s="104"/>
      <c r="CL172" s="104"/>
      <c r="CM172" s="104"/>
      <c r="CN172" s="104"/>
      <c r="CO172" s="104"/>
      <c r="CP172" s="104"/>
      <c r="CQ172" s="104"/>
      <c r="CR172" s="104"/>
      <c r="CS172" s="104"/>
      <c r="CT172" s="104"/>
      <c r="CU172" s="104"/>
      <c r="CV172" s="104"/>
      <c r="CW172" s="104"/>
      <c r="CX172" s="104"/>
      <c r="CY172" s="104"/>
      <c r="CZ172" s="104"/>
      <c r="DA172" s="104"/>
      <c r="DB172" s="104"/>
      <c r="DC172" s="104"/>
      <c r="DD172" s="104"/>
      <c r="DE172" s="104"/>
      <c r="DF172" s="104"/>
      <c r="DG172" s="104"/>
      <c r="DH172" s="104"/>
      <c r="DI172" s="104"/>
      <c r="DJ172" s="104"/>
      <c r="DK172" s="104"/>
      <c r="DL172" s="104"/>
      <c r="DM172" s="104"/>
      <c r="DN172" s="104"/>
      <c r="DO172" s="104"/>
      <c r="DP172" s="104"/>
      <c r="DQ172" s="104"/>
      <c r="DR172" s="104"/>
      <c r="DS172" s="104"/>
      <c r="DT172" s="104"/>
      <c r="DU172" s="104"/>
      <c r="DV172" s="104"/>
      <c r="DW172" s="104"/>
      <c r="DX172" s="104"/>
      <c r="DY172" s="104"/>
      <c r="DZ172" s="104"/>
      <c r="EA172" s="104"/>
      <c r="EB172" s="104"/>
      <c r="EC172" s="104"/>
      <c r="ED172" s="104"/>
      <c r="EE172" s="104"/>
      <c r="EF172" s="104"/>
      <c r="EG172" s="104"/>
      <c r="EH172" s="104"/>
      <c r="EI172" s="104"/>
      <c r="EJ172" s="104"/>
      <c r="EK172" s="104"/>
      <c r="EL172" s="104"/>
      <c r="EM172" s="104"/>
      <c r="EN172" s="104"/>
      <c r="EO172" s="104"/>
      <c r="EP172" s="104"/>
      <c r="EQ172" s="104"/>
      <c r="ER172" s="104"/>
      <c r="ES172" s="104"/>
      <c r="ET172" s="104"/>
      <c r="EU172" s="104"/>
      <c r="EV172" s="104"/>
      <c r="EW172" s="104"/>
      <c r="EX172" s="104"/>
      <c r="EY172" s="104"/>
      <c r="EZ172" s="104"/>
      <c r="FA172" s="104"/>
      <c r="FB172" s="104"/>
      <c r="FC172" s="104"/>
      <c r="FD172" s="104"/>
      <c r="FE172" s="104"/>
      <c r="FF172" s="104"/>
      <c r="FG172" s="104"/>
      <c r="FH172" s="104"/>
      <c r="FI172" s="104"/>
    </row>
    <row r="173" spans="1:165">
      <c r="A173" s="123" t="s">
        <v>598</v>
      </c>
    </row>
    <row r="174" spans="1:165">
      <c r="A174" s="153" t="s">
        <v>52</v>
      </c>
      <c r="B174" s="154" t="s">
        <v>53</v>
      </c>
      <c r="C174" s="154" t="s">
        <v>54</v>
      </c>
      <c r="D174" s="154" t="s">
        <v>527</v>
      </c>
      <c r="E174" s="154" t="s">
        <v>56</v>
      </c>
      <c r="F174" s="166" t="s">
        <v>557</v>
      </c>
      <c r="G174" s="153" t="s">
        <v>57</v>
      </c>
      <c r="H174" s="153" t="s">
        <v>58</v>
      </c>
      <c r="I174" s="122" t="s">
        <v>222</v>
      </c>
    </row>
    <row r="175" spans="1:165" s="189" customFormat="1" ht="13.5" customHeight="1">
      <c r="A175" s="116">
        <v>10556</v>
      </c>
      <c r="B175" s="115" t="s">
        <v>595</v>
      </c>
      <c r="C175" s="115" t="s">
        <v>91</v>
      </c>
      <c r="D175" s="115" t="s">
        <v>408</v>
      </c>
      <c r="E175" s="199" t="s">
        <v>596</v>
      </c>
      <c r="F175" s="199"/>
      <c r="G175" s="112">
        <v>7</v>
      </c>
      <c r="H175" s="112" t="s">
        <v>62</v>
      </c>
      <c r="I175" s="200" t="str">
        <f>A175&amp;" "&amp;B175</f>
        <v>10556 Liquidox 100 mg/ml</v>
      </c>
      <c r="J175" s="188"/>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c r="DK175" s="104"/>
      <c r="DL175" s="104"/>
      <c r="DM175" s="104"/>
      <c r="DN175" s="104"/>
      <c r="DO175" s="104"/>
      <c r="DP175" s="104"/>
      <c r="DQ175" s="104"/>
      <c r="DR175" s="104"/>
      <c r="DS175" s="104"/>
      <c r="DT175" s="104"/>
      <c r="DU175" s="104"/>
      <c r="DV175" s="104"/>
      <c r="DW175" s="104"/>
      <c r="DX175" s="104"/>
      <c r="DY175" s="104"/>
      <c r="DZ175" s="104"/>
      <c r="EA175" s="104"/>
      <c r="EB175" s="104"/>
      <c r="EC175" s="104"/>
      <c r="ED175" s="104"/>
      <c r="EE175" s="104"/>
      <c r="EF175" s="104"/>
      <c r="EG175" s="104"/>
      <c r="EH175" s="104"/>
      <c r="EI175" s="104"/>
      <c r="EJ175" s="104"/>
      <c r="EK175" s="104"/>
      <c r="EL175" s="104"/>
      <c r="EM175" s="104"/>
      <c r="EN175" s="104"/>
      <c r="EO175" s="104"/>
      <c r="EP175" s="104"/>
      <c r="EQ175" s="104"/>
      <c r="ER175" s="104"/>
      <c r="ES175" s="104"/>
      <c r="ET175" s="104"/>
      <c r="EU175" s="104"/>
      <c r="EV175" s="104"/>
      <c r="EW175" s="104"/>
      <c r="EX175" s="104"/>
      <c r="EY175" s="104"/>
      <c r="EZ175" s="104"/>
      <c r="FA175" s="104"/>
      <c r="FB175" s="104"/>
      <c r="FC175" s="104"/>
      <c r="FD175" s="104"/>
      <c r="FE175" s="104"/>
      <c r="FF175" s="104"/>
      <c r="FG175" s="104"/>
      <c r="FH175" s="104"/>
      <c r="FI175" s="104"/>
    </row>
    <row r="176" spans="1:165">
      <c r="A176" s="123" t="s">
        <v>597</v>
      </c>
    </row>
    <row r="177" spans="1:9">
      <c r="A177" s="153" t="s">
        <v>52</v>
      </c>
      <c r="B177" s="154" t="s">
        <v>53</v>
      </c>
      <c r="C177" s="154" t="s">
        <v>54</v>
      </c>
      <c r="D177" s="154" t="s">
        <v>527</v>
      </c>
      <c r="E177" s="154" t="s">
        <v>56</v>
      </c>
      <c r="F177" s="166" t="s">
        <v>557</v>
      </c>
      <c r="G177" s="153" t="s">
        <v>57</v>
      </c>
      <c r="H177" s="153" t="s">
        <v>58</v>
      </c>
      <c r="I177" s="122" t="s">
        <v>222</v>
      </c>
    </row>
    <row r="178" spans="1:9">
      <c r="A178" s="201">
        <v>102303</v>
      </c>
      <c r="B178" s="189" t="s">
        <v>532</v>
      </c>
      <c r="C178" s="189" t="s">
        <v>533</v>
      </c>
      <c r="D178" s="189" t="s">
        <v>82</v>
      </c>
      <c r="E178" s="189" t="s">
        <v>599</v>
      </c>
      <c r="F178" s="189"/>
      <c r="G178" s="201">
        <v>1</v>
      </c>
      <c r="H178" s="201" t="s">
        <v>62</v>
      </c>
      <c r="I178" s="189" t="s">
        <v>538</v>
      </c>
    </row>
    <row r="179" spans="1:9" s="122" customFormat="1">
      <c r="A179" s="122" t="s">
        <v>601</v>
      </c>
    </row>
    <row r="180" spans="1:9">
      <c r="A180" s="122" t="s">
        <v>600</v>
      </c>
    </row>
    <row r="182" spans="1:9">
      <c r="A182" s="148" t="s">
        <v>602</v>
      </c>
    </row>
    <row r="183" spans="1:9">
      <c r="A183" s="122" t="s">
        <v>542</v>
      </c>
    </row>
    <row r="184" spans="1:9">
      <c r="A184" s="122" t="s">
        <v>603</v>
      </c>
    </row>
    <row r="185" spans="1:9">
      <c r="A185" s="123" t="s">
        <v>604</v>
      </c>
    </row>
    <row r="186" spans="1:9">
      <c r="A186" s="123" t="s">
        <v>607</v>
      </c>
    </row>
    <row r="187" spans="1:9" s="96" customFormat="1" ht="12.75" customHeight="1">
      <c r="A187" s="95" t="s">
        <v>193</v>
      </c>
      <c r="B187" s="95" t="s">
        <v>194</v>
      </c>
      <c r="C187" s="95" t="s">
        <v>195</v>
      </c>
      <c r="D187" s="95" t="s">
        <v>196</v>
      </c>
      <c r="E187" s="95" t="s">
        <v>197</v>
      </c>
    </row>
    <row r="188" spans="1:9" s="172" customFormat="1" ht="12.75" customHeight="1">
      <c r="A188" s="202" t="s">
        <v>605</v>
      </c>
      <c r="B188" s="202" t="s">
        <v>389</v>
      </c>
      <c r="C188" s="202" t="s">
        <v>606</v>
      </c>
      <c r="D188" s="202" t="s">
        <v>200</v>
      </c>
      <c r="E188" s="202">
        <v>5</v>
      </c>
    </row>
    <row r="189" spans="1:9" s="96" customFormat="1" ht="12.75" customHeight="1">
      <c r="A189" s="97" t="s">
        <v>211</v>
      </c>
      <c r="B189" s="97" t="s">
        <v>390</v>
      </c>
      <c r="C189" s="97" t="s">
        <v>212</v>
      </c>
      <c r="D189" s="97" t="s">
        <v>200</v>
      </c>
      <c r="E189" s="97">
        <v>0</v>
      </c>
    </row>
    <row r="190" spans="1:9">
      <c r="A190" s="122" t="s">
        <v>608</v>
      </c>
    </row>
    <row r="192" spans="1:9">
      <c r="A192" s="123" t="s">
        <v>637</v>
      </c>
    </row>
    <row r="193" spans="1:1">
      <c r="A193" s="122" t="s">
        <v>619</v>
      </c>
    </row>
    <row r="194" spans="1:1">
      <c r="A194" s="122" t="s">
        <v>620</v>
      </c>
    </row>
    <row r="195" spans="1:1">
      <c r="A195" s="122" t="s">
        <v>621</v>
      </c>
    </row>
    <row r="196" spans="1:1">
      <c r="A196" s="122" t="s">
        <v>622</v>
      </c>
    </row>
    <row r="197" spans="1:1">
      <c r="A197" s="122" t="s">
        <v>623</v>
      </c>
    </row>
    <row r="198" spans="1:1">
      <c r="A198" s="122" t="s">
        <v>624</v>
      </c>
    </row>
    <row r="199" spans="1:1">
      <c r="A199" s="122" t="s">
        <v>625</v>
      </c>
    </row>
    <row r="200" spans="1:1">
      <c r="A200" s="122" t="s">
        <v>626</v>
      </c>
    </row>
    <row r="201" spans="1:1">
      <c r="A201" s="122" t="s">
        <v>627</v>
      </c>
    </row>
    <row r="202" spans="1:1">
      <c r="A202" s="122" t="s">
        <v>628</v>
      </c>
    </row>
    <row r="203" spans="1:1">
      <c r="A203" s="122" t="s">
        <v>618</v>
      </c>
    </row>
    <row r="205" spans="1:1">
      <c r="A205" s="123" t="s">
        <v>629</v>
      </c>
    </row>
    <row r="206" spans="1:1">
      <c r="A206" s="122" t="s">
        <v>542</v>
      </c>
    </row>
    <row r="207" spans="1:1">
      <c r="A207" s="122" t="s">
        <v>632</v>
      </c>
    </row>
    <row r="208" spans="1:1">
      <c r="A208" s="122" t="s">
        <v>633</v>
      </c>
    </row>
    <row r="210" spans="1:1">
      <c r="A210" s="123" t="s">
        <v>644</v>
      </c>
    </row>
    <row r="211" spans="1:1">
      <c r="A211" s="122" t="s">
        <v>635</v>
      </c>
    </row>
    <row r="212" spans="1:1">
      <c r="A212" s="122" t="s">
        <v>636</v>
      </c>
    </row>
    <row r="213" spans="1:1">
      <c r="A213" s="122" t="s">
        <v>638</v>
      </c>
    </row>
    <row r="214" spans="1:1">
      <c r="A214" s="122" t="s">
        <v>640</v>
      </c>
    </row>
    <row r="216" spans="1:1">
      <c r="A216" s="123" t="s">
        <v>645</v>
      </c>
    </row>
    <row r="217" spans="1:1">
      <c r="A217" s="122" t="s">
        <v>649</v>
      </c>
    </row>
    <row r="218" spans="1:1">
      <c r="A218" s="122" t="s">
        <v>620</v>
      </c>
    </row>
    <row r="219" spans="1:1">
      <c r="A219" s="122" t="s">
        <v>621</v>
      </c>
    </row>
    <row r="220" spans="1:1">
      <c r="A220" s="122" t="s">
        <v>622</v>
      </c>
    </row>
    <row r="221" spans="1:1">
      <c r="A221" s="122" t="s">
        <v>646</v>
      </c>
    </row>
    <row r="222" spans="1:1">
      <c r="A222" s="122" t="s">
        <v>648</v>
      </c>
    </row>
    <row r="223" spans="1:1">
      <c r="A223" s="122" t="s">
        <v>647</v>
      </c>
    </row>
    <row r="224" spans="1:1">
      <c r="A224" s="122" t="s">
        <v>650</v>
      </c>
    </row>
    <row r="225" spans="1:9">
      <c r="A225" s="122" t="s">
        <v>651</v>
      </c>
    </row>
    <row r="226" spans="1:9">
      <c r="A226" s="122" t="s">
        <v>652</v>
      </c>
    </row>
    <row r="227" spans="1:9">
      <c r="A227" s="122" t="s">
        <v>653</v>
      </c>
    </row>
    <row r="228" spans="1:9">
      <c r="A228" s="122" t="s">
        <v>654</v>
      </c>
    </row>
    <row r="229" spans="1:9">
      <c r="A229" s="122" t="s">
        <v>655</v>
      </c>
    </row>
    <row r="230" spans="1:9">
      <c r="A230" s="122" t="s">
        <v>642</v>
      </c>
    </row>
    <row r="231" spans="1:9">
      <c r="A231" s="122" t="s">
        <v>643</v>
      </c>
    </row>
    <row r="232" spans="1:9">
      <c r="A232" s="122"/>
    </row>
    <row r="233" spans="1:9">
      <c r="A233" s="123" t="s">
        <v>660</v>
      </c>
    </row>
    <row r="234" spans="1:9">
      <c r="A234" s="122" t="s">
        <v>649</v>
      </c>
    </row>
    <row r="235" spans="1:9" s="122" customFormat="1">
      <c r="A235" s="122" t="s">
        <v>661</v>
      </c>
    </row>
    <row r="236" spans="1:9" s="122" customFormat="1">
      <c r="A236" s="122" t="s">
        <v>663</v>
      </c>
    </row>
    <row r="237" spans="1:9" s="122" customFormat="1" ht="13.5" thickBot="1">
      <c r="A237" s="122" t="s">
        <v>666</v>
      </c>
    </row>
    <row r="238" spans="1:9">
      <c r="A238" s="203" t="s">
        <v>52</v>
      </c>
      <c r="B238" s="204" t="s">
        <v>53</v>
      </c>
      <c r="C238" s="204" t="s">
        <v>54</v>
      </c>
      <c r="D238" s="100" t="s">
        <v>522</v>
      </c>
      <c r="E238" s="204" t="s">
        <v>556</v>
      </c>
      <c r="F238" s="204" t="s">
        <v>557</v>
      </c>
      <c r="G238" s="203" t="s">
        <v>57</v>
      </c>
      <c r="H238" s="205" t="s">
        <v>58</v>
      </c>
      <c r="I238" s="206" t="s">
        <v>222</v>
      </c>
    </row>
    <row r="239" spans="1:9">
      <c r="A239" s="112">
        <v>10391</v>
      </c>
      <c r="B239" s="98" t="s">
        <v>664</v>
      </c>
      <c r="C239" s="98" t="s">
        <v>426</v>
      </c>
      <c r="D239" s="98" t="s">
        <v>667</v>
      </c>
      <c r="E239" s="98" t="s">
        <v>665</v>
      </c>
      <c r="F239" s="98"/>
      <c r="G239" s="112">
        <v>4</v>
      </c>
      <c r="H239" s="113" t="s">
        <v>62</v>
      </c>
      <c r="I239" s="200" t="str">
        <f>A239&amp;" "&amp;B239</f>
        <v>10391 Solubenol</v>
      </c>
    </row>
    <row r="240" spans="1:9">
      <c r="A240" s="122" t="s">
        <v>670</v>
      </c>
    </row>
    <row r="241" spans="1:9">
      <c r="A241" s="189" t="s">
        <v>668</v>
      </c>
    </row>
    <row r="242" spans="1:9">
      <c r="A242" s="189" t="s">
        <v>669</v>
      </c>
    </row>
    <row r="243" spans="1:9">
      <c r="A243" s="189" t="s">
        <v>671</v>
      </c>
    </row>
    <row r="244" spans="1:9">
      <c r="A244" s="122" t="s">
        <v>672</v>
      </c>
    </row>
    <row r="246" spans="1:9">
      <c r="A246" s="123" t="s">
        <v>673</v>
      </c>
    </row>
    <row r="247" spans="1:9">
      <c r="A247" s="122" t="s">
        <v>649</v>
      </c>
    </row>
    <row r="248" spans="1:9" ht="13.5" thickBot="1">
      <c r="A248" s="122" t="s">
        <v>674</v>
      </c>
    </row>
    <row r="249" spans="1:9" s="104" customFormat="1">
      <c r="A249" s="99" t="s">
        <v>52</v>
      </c>
      <c r="B249" s="100" t="s">
        <v>53</v>
      </c>
      <c r="C249" s="100" t="s">
        <v>54</v>
      </c>
      <c r="D249" s="100" t="s">
        <v>522</v>
      </c>
      <c r="E249" s="100" t="s">
        <v>56</v>
      </c>
      <c r="F249" s="101" t="s">
        <v>57</v>
      </c>
      <c r="G249" s="102" t="s">
        <v>58</v>
      </c>
      <c r="H249" s="103" t="s">
        <v>222</v>
      </c>
    </row>
    <row r="250" spans="1:9" s="104" customFormat="1" ht="13.5" thickBot="1">
      <c r="A250" s="105"/>
      <c r="B250" s="106"/>
      <c r="C250" s="106"/>
      <c r="D250" s="106"/>
      <c r="E250" s="106" t="s">
        <v>217</v>
      </c>
      <c r="F250" s="107"/>
      <c r="G250" s="108"/>
      <c r="H250" s="109"/>
    </row>
    <row r="251" spans="1:9">
      <c r="A251" s="123" t="s">
        <v>675</v>
      </c>
      <c r="B251" s="169" t="s">
        <v>680</v>
      </c>
      <c r="C251" s="123" t="s">
        <v>185</v>
      </c>
      <c r="D251" s="123" t="s">
        <v>667</v>
      </c>
      <c r="E251" s="169" t="s">
        <v>412</v>
      </c>
      <c r="F251" s="123" t="s">
        <v>679</v>
      </c>
      <c r="G251" s="123" t="s">
        <v>62</v>
      </c>
      <c r="H251" s="207" t="str">
        <f>A251&amp;" "&amp;B251</f>
        <v>105775 CEVAC Transmune</v>
      </c>
    </row>
    <row r="252" spans="1:9">
      <c r="A252" s="123" t="s">
        <v>676</v>
      </c>
      <c r="B252" s="169" t="s">
        <v>677</v>
      </c>
      <c r="C252" s="123" t="s">
        <v>185</v>
      </c>
      <c r="D252" s="123" t="s">
        <v>678</v>
      </c>
      <c r="E252" s="169" t="s">
        <v>492</v>
      </c>
      <c r="F252" s="123" t="s">
        <v>679</v>
      </c>
      <c r="G252" s="123" t="s">
        <v>62</v>
      </c>
      <c r="H252" s="207" t="str">
        <f>A252&amp;" "&amp;B252</f>
        <v>107963 Hipragumboro CW</v>
      </c>
    </row>
    <row r="253" spans="1:9" ht="13.5" thickBot="1">
      <c r="A253" s="122" t="s">
        <v>681</v>
      </c>
    </row>
    <row r="254" spans="1:9" ht="12.75" customHeight="1">
      <c r="A254" s="203" t="s">
        <v>52</v>
      </c>
      <c r="B254" s="204" t="s">
        <v>53</v>
      </c>
      <c r="C254" s="204" t="s">
        <v>54</v>
      </c>
      <c r="D254" s="100" t="s">
        <v>522</v>
      </c>
      <c r="E254" s="204" t="s">
        <v>556</v>
      </c>
      <c r="F254" s="204" t="s">
        <v>557</v>
      </c>
      <c r="G254" s="203" t="s">
        <v>57</v>
      </c>
      <c r="H254" s="205" t="s">
        <v>58</v>
      </c>
      <c r="I254" s="206" t="s">
        <v>222</v>
      </c>
    </row>
    <row r="255" spans="1:9">
      <c r="A255" s="123" t="s">
        <v>683</v>
      </c>
      <c r="B255" s="169" t="s">
        <v>690</v>
      </c>
      <c r="C255" s="123" t="s">
        <v>91</v>
      </c>
      <c r="D255" s="123" t="s">
        <v>667</v>
      </c>
      <c r="E255" s="169" t="s">
        <v>684</v>
      </c>
      <c r="G255" s="123" t="s">
        <v>685</v>
      </c>
      <c r="H255" s="123" t="s">
        <v>62</v>
      </c>
      <c r="I255" s="200" t="str">
        <f>A255&amp;" "&amp;B255</f>
        <v>105505 Soludox 500mg/g</v>
      </c>
    </row>
    <row r="256" spans="1:9">
      <c r="A256" s="123" t="s">
        <v>683</v>
      </c>
      <c r="B256" s="169" t="s">
        <v>691</v>
      </c>
      <c r="C256" s="123" t="s">
        <v>91</v>
      </c>
      <c r="D256" s="123" t="s">
        <v>667</v>
      </c>
      <c r="E256" s="169" t="s">
        <v>684</v>
      </c>
      <c r="G256" s="123" t="s">
        <v>686</v>
      </c>
      <c r="H256" s="123" t="s">
        <v>62</v>
      </c>
      <c r="I256" s="200" t="str">
        <f>A256&amp;" "&amp;B256</f>
        <v>105505 Soludox 500mg/g (verhoogde dosering)</v>
      </c>
    </row>
    <row r="257" spans="1:165">
      <c r="A257" s="123" t="s">
        <v>682</v>
      </c>
      <c r="B257" s="169" t="s">
        <v>687</v>
      </c>
      <c r="C257" s="123" t="s">
        <v>154</v>
      </c>
      <c r="D257" s="123" t="s">
        <v>667</v>
      </c>
      <c r="E257" s="169" t="s">
        <v>689</v>
      </c>
      <c r="G257" s="123" t="s">
        <v>688</v>
      </c>
      <c r="H257" s="123" t="s">
        <v>62</v>
      </c>
      <c r="I257" s="200" t="str">
        <f>A257&amp;" "&amp;B257</f>
        <v>107365 Pharmasin 100%</v>
      </c>
    </row>
    <row r="258" spans="1:165">
      <c r="A258" s="123" t="s">
        <v>692</v>
      </c>
    </row>
    <row r="259" spans="1:165" s="122" customFormat="1">
      <c r="A259" s="122" t="s">
        <v>694</v>
      </c>
    </row>
    <row r="260" spans="1:165">
      <c r="A260" s="122" t="s">
        <v>693</v>
      </c>
    </row>
    <row r="262" spans="1:165">
      <c r="A262" s="211" t="s">
        <v>695</v>
      </c>
    </row>
    <row r="263" spans="1:165" s="122" customFormat="1">
      <c r="A263" s="122" t="s">
        <v>649</v>
      </c>
    </row>
    <row r="264" spans="1:165">
      <c r="A264" s="122" t="s">
        <v>697</v>
      </c>
    </row>
    <row r="265" spans="1:165" s="122" customFormat="1" ht="13.5" thickBot="1">
      <c r="A265" s="122" t="s">
        <v>696</v>
      </c>
    </row>
    <row r="266" spans="1:165" ht="12.75" customHeight="1">
      <c r="A266" s="203" t="s">
        <v>52</v>
      </c>
      <c r="B266" s="204" t="s">
        <v>53</v>
      </c>
      <c r="C266" s="204" t="s">
        <v>54</v>
      </c>
      <c r="D266" s="100" t="s">
        <v>522</v>
      </c>
      <c r="E266" s="204" t="s">
        <v>556</v>
      </c>
      <c r="F266" s="204" t="s">
        <v>557</v>
      </c>
      <c r="G266" s="203" t="s">
        <v>57</v>
      </c>
      <c r="H266" s="205" t="s">
        <v>58</v>
      </c>
      <c r="I266" s="206" t="s">
        <v>222</v>
      </c>
    </row>
    <row r="267" spans="1:165" s="189" customFormat="1" ht="13.5" customHeight="1">
      <c r="A267" s="112">
        <v>8117</v>
      </c>
      <c r="B267" s="98" t="s">
        <v>136</v>
      </c>
      <c r="C267" s="98" t="s">
        <v>78</v>
      </c>
      <c r="D267" s="98" t="s">
        <v>75</v>
      </c>
      <c r="E267" s="98" t="s">
        <v>79</v>
      </c>
      <c r="F267" s="98"/>
      <c r="G267" s="112">
        <v>28</v>
      </c>
      <c r="H267" s="113" t="s">
        <v>62</v>
      </c>
      <c r="I267" s="98" t="s">
        <v>260</v>
      </c>
      <c r="J267" s="188"/>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4"/>
      <c r="BC267" s="104"/>
      <c r="BD267" s="104"/>
      <c r="BE267" s="104"/>
      <c r="BF267" s="104"/>
      <c r="BG267" s="104"/>
      <c r="BH267" s="104"/>
      <c r="BI267" s="104"/>
      <c r="BJ267" s="104"/>
      <c r="BK267" s="104"/>
      <c r="BL267" s="104"/>
      <c r="BM267" s="104"/>
      <c r="BN267" s="104"/>
      <c r="BO267" s="104"/>
      <c r="BP267" s="104"/>
      <c r="BQ267" s="104"/>
      <c r="BR267" s="104"/>
      <c r="BS267" s="104"/>
      <c r="BT267" s="104"/>
      <c r="BU267" s="104"/>
      <c r="BV267" s="104"/>
      <c r="BW267" s="104"/>
      <c r="BX267" s="104"/>
      <c r="BY267" s="104"/>
      <c r="BZ267" s="104"/>
      <c r="CA267" s="104"/>
      <c r="CB267" s="104"/>
      <c r="CC267" s="104"/>
      <c r="CD267" s="104"/>
      <c r="CE267" s="104"/>
      <c r="CF267" s="104"/>
      <c r="CG267" s="104"/>
      <c r="CH267" s="104"/>
      <c r="CI267" s="104"/>
      <c r="CJ267" s="104"/>
      <c r="CK267" s="104"/>
      <c r="CL267" s="104"/>
      <c r="CM267" s="104"/>
      <c r="CN267" s="104"/>
      <c r="CO267" s="104"/>
      <c r="CP267" s="104"/>
      <c r="CQ267" s="104"/>
      <c r="CR267" s="104"/>
      <c r="CS267" s="104"/>
      <c r="CT267" s="104"/>
      <c r="CU267" s="104"/>
      <c r="CV267" s="104"/>
      <c r="CW267" s="104"/>
      <c r="CX267" s="104"/>
      <c r="CY267" s="104"/>
      <c r="CZ267" s="104"/>
      <c r="DA267" s="104"/>
      <c r="DB267" s="104"/>
      <c r="DC267" s="104"/>
      <c r="DD267" s="104"/>
      <c r="DE267" s="104"/>
      <c r="DF267" s="104"/>
      <c r="DG267" s="104"/>
      <c r="DH267" s="104"/>
      <c r="DI267" s="104"/>
      <c r="DJ267" s="104"/>
      <c r="DK267" s="104"/>
      <c r="DL267" s="104"/>
      <c r="DM267" s="104"/>
      <c r="DN267" s="104"/>
      <c r="DO267" s="104"/>
      <c r="DP267" s="104"/>
      <c r="DQ267" s="104"/>
      <c r="DR267" s="104"/>
      <c r="DS267" s="104"/>
      <c r="DT267" s="104"/>
      <c r="DU267" s="104"/>
      <c r="DV267" s="104"/>
      <c r="DW267" s="104"/>
      <c r="DX267" s="104"/>
      <c r="DY267" s="104"/>
      <c r="DZ267" s="104"/>
      <c r="EA267" s="104"/>
      <c r="EB267" s="104"/>
      <c r="EC267" s="104"/>
      <c r="ED267" s="104"/>
      <c r="EE267" s="104"/>
      <c r="EF267" s="104"/>
      <c r="EG267" s="104"/>
      <c r="EH267" s="104"/>
      <c r="EI267" s="104"/>
      <c r="EJ267" s="104"/>
      <c r="EK267" s="104"/>
      <c r="EL267" s="104"/>
      <c r="EM267" s="104"/>
      <c r="EN267" s="104"/>
      <c r="EO267" s="104"/>
      <c r="EP267" s="104"/>
      <c r="EQ267" s="104"/>
      <c r="ER267" s="104"/>
      <c r="ES267" s="104"/>
      <c r="ET267" s="104"/>
      <c r="EU267" s="104"/>
      <c r="EV267" s="104"/>
      <c r="EW267" s="104"/>
      <c r="EX267" s="104"/>
      <c r="EY267" s="104"/>
      <c r="EZ267" s="104"/>
      <c r="FA267" s="104"/>
      <c r="FB267" s="104"/>
      <c r="FC267" s="104"/>
      <c r="FD267" s="104"/>
      <c r="FE267" s="104"/>
      <c r="FF267" s="104"/>
      <c r="FG267" s="104"/>
      <c r="FH267" s="104"/>
      <c r="FI267" s="104"/>
    </row>
    <row r="268" spans="1:165" s="122" customFormat="1" ht="13.5" thickBot="1">
      <c r="A268" s="122" t="s">
        <v>698</v>
      </c>
    </row>
    <row r="269" spans="1:165" ht="12.75" customHeight="1">
      <c r="A269" s="203" t="s">
        <v>52</v>
      </c>
      <c r="B269" s="204" t="s">
        <v>53</v>
      </c>
      <c r="C269" s="204" t="s">
        <v>54</v>
      </c>
      <c r="D269" s="100" t="s">
        <v>522</v>
      </c>
      <c r="E269" s="204" t="s">
        <v>556</v>
      </c>
      <c r="F269" s="204" t="s">
        <v>557</v>
      </c>
      <c r="G269" s="203" t="s">
        <v>57</v>
      </c>
      <c r="H269" s="205" t="s">
        <v>58</v>
      </c>
      <c r="I269" s="206" t="s">
        <v>222</v>
      </c>
    </row>
    <row r="270" spans="1:165">
      <c r="A270" s="215">
        <v>8753</v>
      </c>
      <c r="B270" s="212" t="s">
        <v>699</v>
      </c>
      <c r="C270" s="212" t="s">
        <v>700</v>
      </c>
      <c r="D270" s="212" t="s">
        <v>701</v>
      </c>
      <c r="E270" s="213" t="s">
        <v>702</v>
      </c>
      <c r="G270" s="215">
        <v>5</v>
      </c>
      <c r="H270" s="214" t="s">
        <v>62</v>
      </c>
      <c r="I270" s="212" t="s">
        <v>703</v>
      </c>
    </row>
    <row r="271" spans="1:165">
      <c r="A271" s="217" t="s">
        <v>705</v>
      </c>
    </row>
    <row r="272" spans="1:165">
      <c r="A272" s="122" t="s">
        <v>704</v>
      </c>
    </row>
    <row r="274" spans="1:1">
      <c r="A274" s="212" t="s">
        <v>713</v>
      </c>
    </row>
    <row r="275" spans="1:1">
      <c r="A275" s="122" t="s">
        <v>649</v>
      </c>
    </row>
    <row r="276" spans="1:1">
      <c r="A276" s="122" t="s">
        <v>707</v>
      </c>
    </row>
    <row r="277" spans="1:1" s="122" customFormat="1">
      <c r="A277" s="122" t="s">
        <v>714</v>
      </c>
    </row>
    <row r="278" spans="1:1">
      <c r="A278" s="122" t="s">
        <v>708</v>
      </c>
    </row>
    <row r="279" spans="1:1">
      <c r="A279" s="122" t="s">
        <v>715</v>
      </c>
    </row>
    <row r="281" spans="1:1" ht="18">
      <c r="A281" s="232" t="s">
        <v>716</v>
      </c>
    </row>
    <row r="282" spans="1:1">
      <c r="A282" s="122" t="s">
        <v>717</v>
      </c>
    </row>
    <row r="283" spans="1:1">
      <c r="A283" s="122" t="s">
        <v>722</v>
      </c>
    </row>
    <row r="284" spans="1:1">
      <c r="A284" s="122" t="s">
        <v>718</v>
      </c>
    </row>
    <row r="285" spans="1:1">
      <c r="A285" s="122" t="s">
        <v>719</v>
      </c>
    </row>
    <row r="286" spans="1:1">
      <c r="A286" s="122" t="s">
        <v>720</v>
      </c>
    </row>
    <row r="287" spans="1:1">
      <c r="A287" s="122" t="s">
        <v>721</v>
      </c>
    </row>
    <row r="288" spans="1:1">
      <c r="A288" s="122" t="s">
        <v>741</v>
      </c>
    </row>
    <row r="289" spans="1:9">
      <c r="A289" s="122" t="s">
        <v>724</v>
      </c>
    </row>
    <row r="290" spans="1:9" s="122" customFormat="1">
      <c r="A290" s="122" t="s">
        <v>725</v>
      </c>
    </row>
    <row r="291" spans="1:9" s="122" customFormat="1" ht="13.5" thickBot="1">
      <c r="A291" s="122" t="s">
        <v>731</v>
      </c>
    </row>
    <row r="292" spans="1:9" ht="12.75" customHeight="1">
      <c r="A292" s="203" t="s">
        <v>52</v>
      </c>
      <c r="B292" s="204" t="s">
        <v>53</v>
      </c>
      <c r="C292" s="204" t="s">
        <v>54</v>
      </c>
      <c r="D292" s="100" t="s">
        <v>522</v>
      </c>
      <c r="E292" s="204" t="s">
        <v>556</v>
      </c>
      <c r="F292" s="204" t="s">
        <v>557</v>
      </c>
      <c r="G292" s="203" t="s">
        <v>57</v>
      </c>
      <c r="H292" s="205" t="s">
        <v>58</v>
      </c>
      <c r="I292" s="206" t="s">
        <v>222</v>
      </c>
    </row>
    <row r="293" spans="1:9" s="212" customFormat="1" ht="12.75" customHeight="1">
      <c r="A293" s="223">
        <v>109266</v>
      </c>
      <c r="B293" s="212" t="s">
        <v>726</v>
      </c>
      <c r="C293" s="212" t="s">
        <v>727</v>
      </c>
      <c r="D293" s="212" t="s">
        <v>728</v>
      </c>
      <c r="E293" s="212" t="s">
        <v>702</v>
      </c>
      <c r="G293" s="212" t="s">
        <v>730</v>
      </c>
      <c r="H293" s="212" t="s">
        <v>428</v>
      </c>
      <c r="I293" s="223" t="s">
        <v>729</v>
      </c>
    </row>
    <row r="294" spans="1:9" s="122" customFormat="1" ht="13.5" thickBot="1">
      <c r="A294" s="122" t="s">
        <v>740</v>
      </c>
    </row>
    <row r="295" spans="1:9" ht="12.75" customHeight="1">
      <c r="A295" s="203" t="s">
        <v>52</v>
      </c>
      <c r="B295" s="204" t="s">
        <v>53</v>
      </c>
      <c r="C295" s="204" t="s">
        <v>54</v>
      </c>
      <c r="D295" s="100" t="s">
        <v>522</v>
      </c>
      <c r="E295" s="204" t="s">
        <v>556</v>
      </c>
      <c r="F295" s="204" t="s">
        <v>557</v>
      </c>
      <c r="G295" s="203" t="s">
        <v>57</v>
      </c>
      <c r="H295" s="205" t="s">
        <v>58</v>
      </c>
      <c r="I295" s="206" t="s">
        <v>222</v>
      </c>
    </row>
    <row r="296" spans="1:9" ht="38.25">
      <c r="A296" s="123" t="s">
        <v>734</v>
      </c>
      <c r="B296" s="212" t="s">
        <v>735</v>
      </c>
      <c r="C296" s="224" t="s">
        <v>733</v>
      </c>
      <c r="D296" s="212" t="s">
        <v>736</v>
      </c>
      <c r="E296" s="212" t="s">
        <v>737</v>
      </c>
      <c r="G296" s="212" t="s">
        <v>738</v>
      </c>
      <c r="H296" s="212" t="s">
        <v>62</v>
      </c>
      <c r="I296" s="212" t="s">
        <v>739</v>
      </c>
    </row>
    <row r="297" spans="1:9" s="122" customFormat="1" ht="13.5" thickBot="1">
      <c r="A297" s="122" t="s">
        <v>742</v>
      </c>
    </row>
    <row r="298" spans="1:9" s="104" customFormat="1">
      <c r="A298" s="99" t="s">
        <v>52</v>
      </c>
      <c r="B298" s="100" t="s">
        <v>53</v>
      </c>
      <c r="C298" s="100" t="s">
        <v>54</v>
      </c>
      <c r="D298" s="100" t="s">
        <v>522</v>
      </c>
      <c r="E298" s="100" t="s">
        <v>56</v>
      </c>
      <c r="F298" s="101" t="s">
        <v>57</v>
      </c>
      <c r="G298" s="102" t="s">
        <v>58</v>
      </c>
      <c r="H298" s="103" t="s">
        <v>222</v>
      </c>
    </row>
    <row r="299" spans="1:9">
      <c r="A299" s="212" t="s">
        <v>743</v>
      </c>
      <c r="B299" s="212" t="s">
        <v>744</v>
      </c>
      <c r="C299" s="212" t="s">
        <v>745</v>
      </c>
      <c r="D299" s="212" t="s">
        <v>746</v>
      </c>
      <c r="E299" s="212" t="s">
        <v>747</v>
      </c>
      <c r="F299" s="212" t="s">
        <v>679</v>
      </c>
      <c r="G299" s="212" t="s">
        <v>62</v>
      </c>
      <c r="H299" s="212" t="s">
        <v>748</v>
      </c>
    </row>
    <row r="300" spans="1:9" s="122" customFormat="1">
      <c r="A300" s="122" t="s">
        <v>750</v>
      </c>
    </row>
    <row r="301" spans="1:9" s="122" customFormat="1" ht="18">
      <c r="A301" s="232" t="s">
        <v>751</v>
      </c>
    </row>
    <row r="303" spans="1:9" ht="18">
      <c r="A303" s="232" t="s">
        <v>752</v>
      </c>
    </row>
    <row r="304" spans="1:9">
      <c r="A304" s="122" t="s">
        <v>717</v>
      </c>
    </row>
    <row r="305" spans="1:8">
      <c r="A305" s="122" t="s">
        <v>753</v>
      </c>
    </row>
    <row r="306" spans="1:8">
      <c r="A306" s="122" t="s">
        <v>754</v>
      </c>
    </row>
    <row r="307" spans="1:8">
      <c r="A307" s="122" t="s">
        <v>756</v>
      </c>
    </row>
    <row r="308" spans="1:8">
      <c r="A308" s="122" t="s">
        <v>757</v>
      </c>
    </row>
    <row r="309" spans="1:8" ht="13.5" thickBot="1">
      <c r="A309" s="122" t="s">
        <v>759</v>
      </c>
    </row>
    <row r="310" spans="1:8">
      <c r="A310" s="227" t="s">
        <v>52</v>
      </c>
      <c r="B310" s="100" t="s">
        <v>53</v>
      </c>
      <c r="C310" s="100" t="s">
        <v>54</v>
      </c>
      <c r="D310" s="100" t="s">
        <v>522</v>
      </c>
      <c r="E310" s="100" t="s">
        <v>56</v>
      </c>
      <c r="F310" s="101" t="s">
        <v>57</v>
      </c>
      <c r="G310" s="102" t="s">
        <v>58</v>
      </c>
      <c r="H310" s="103" t="s">
        <v>222</v>
      </c>
    </row>
    <row r="311" spans="1:8">
      <c r="A311" s="228">
        <v>111170</v>
      </c>
      <c r="B311" s="111" t="s">
        <v>758</v>
      </c>
      <c r="C311" s="98" t="s">
        <v>185</v>
      </c>
      <c r="D311" s="98" t="s">
        <v>667</v>
      </c>
      <c r="E311" s="98" t="s">
        <v>412</v>
      </c>
      <c r="F311" s="112">
        <v>0</v>
      </c>
      <c r="G311" s="112" t="s">
        <v>62</v>
      </c>
      <c r="H311" s="98" t="str">
        <f>A311&amp;" "&amp;B311</f>
        <v>111170 Cevac IBD 2512</v>
      </c>
    </row>
    <row r="312" spans="1:8">
      <c r="A312" s="122" t="s">
        <v>763</v>
      </c>
    </row>
    <row r="313" spans="1:8" s="96" customFormat="1">
      <c r="A313" s="229" t="s">
        <v>193</v>
      </c>
      <c r="B313" s="95" t="s">
        <v>194</v>
      </c>
      <c r="C313" s="95" t="s">
        <v>195</v>
      </c>
      <c r="D313" s="95" t="s">
        <v>196</v>
      </c>
      <c r="E313" s="95" t="s">
        <v>197</v>
      </c>
    </row>
    <row r="314" spans="1:8" s="96" customFormat="1" ht="38.25">
      <c r="A314" s="230" t="s">
        <v>760</v>
      </c>
      <c r="B314" s="97" t="s">
        <v>762</v>
      </c>
      <c r="C314" s="97" t="s">
        <v>761</v>
      </c>
      <c r="D314" s="97" t="s">
        <v>200</v>
      </c>
      <c r="E314" s="97">
        <v>1</v>
      </c>
    </row>
    <row r="315" spans="1:8" s="226" customFormat="1">
      <c r="A315" s="231" t="s">
        <v>764</v>
      </c>
      <c r="B315" s="225"/>
      <c r="C315" s="225"/>
      <c r="D315" s="225"/>
      <c r="E315" s="225"/>
    </row>
    <row r="316" spans="1:8">
      <c r="A316" s="229" t="s">
        <v>193</v>
      </c>
      <c r="B316" s="95" t="s">
        <v>194</v>
      </c>
      <c r="C316" s="95" t="s">
        <v>195</v>
      </c>
      <c r="D316" s="95" t="s">
        <v>196</v>
      </c>
      <c r="E316" s="95" t="s">
        <v>197</v>
      </c>
    </row>
    <row r="317" spans="1:8" s="96" customFormat="1" ht="12.75" customHeight="1">
      <c r="A317" s="230" t="s">
        <v>209</v>
      </c>
      <c r="B317" s="97" t="s">
        <v>657</v>
      </c>
      <c r="C317" s="97" t="s">
        <v>210</v>
      </c>
      <c r="D317" s="97" t="s">
        <v>200</v>
      </c>
      <c r="E317" s="97">
        <v>5</v>
      </c>
    </row>
    <row r="318" spans="1:8">
      <c r="A318" s="122" t="s">
        <v>766</v>
      </c>
    </row>
    <row r="319" spans="1:8" ht="18">
      <c r="A319" s="232" t="s">
        <v>767</v>
      </c>
    </row>
    <row r="321" spans="1:10" ht="18">
      <c r="A321" s="232" t="s">
        <v>768</v>
      </c>
    </row>
    <row r="322" spans="1:10">
      <c r="A322" s="122" t="s">
        <v>717</v>
      </c>
    </row>
    <row r="323" spans="1:10">
      <c r="A323" s="122" t="s">
        <v>769</v>
      </c>
    </row>
    <row r="324" spans="1:10">
      <c r="A324" s="122" t="s">
        <v>770</v>
      </c>
    </row>
    <row r="325" spans="1:10" ht="18">
      <c r="A325" s="232" t="s">
        <v>771</v>
      </c>
    </row>
    <row r="327" spans="1:10" s="212" customFormat="1" ht="18">
      <c r="A327" s="232" t="s">
        <v>780</v>
      </c>
    </row>
    <row r="328" spans="1:10" s="212" customFormat="1">
      <c r="A328" s="122" t="s">
        <v>717</v>
      </c>
    </row>
    <row r="329" spans="1:10" s="122" customFormat="1" ht="13.5" thickBot="1">
      <c r="A329" s="122" t="s">
        <v>781</v>
      </c>
    </row>
    <row r="330" spans="1:10" s="104" customFormat="1">
      <c r="A330" s="203" t="s">
        <v>52</v>
      </c>
      <c r="B330" s="204" t="s">
        <v>53</v>
      </c>
      <c r="C330" s="204" t="s">
        <v>789</v>
      </c>
      <c r="D330" s="204" t="s">
        <v>54</v>
      </c>
      <c r="E330" s="100" t="s">
        <v>522</v>
      </c>
      <c r="F330" s="204" t="s">
        <v>556</v>
      </c>
      <c r="G330" s="204" t="s">
        <v>557</v>
      </c>
      <c r="H330" s="203" t="s">
        <v>57</v>
      </c>
      <c r="I330" s="205" t="s">
        <v>58</v>
      </c>
      <c r="J330" s="206" t="s">
        <v>222</v>
      </c>
    </row>
    <row r="331" spans="1:10" s="212" customFormat="1">
      <c r="A331" s="235" t="s">
        <v>775</v>
      </c>
      <c r="B331" s="235" t="s">
        <v>776</v>
      </c>
      <c r="C331" s="235"/>
      <c r="D331" s="235" t="s">
        <v>777</v>
      </c>
      <c r="E331" s="212" t="s">
        <v>778</v>
      </c>
      <c r="F331" s="212" t="s">
        <v>409</v>
      </c>
      <c r="G331" s="212" t="s">
        <v>779</v>
      </c>
      <c r="H331" s="215">
        <v>5</v>
      </c>
      <c r="I331" s="212" t="s">
        <v>62</v>
      </c>
      <c r="J331" s="233" t="str">
        <f>A331&amp;" "&amp;B331</f>
        <v>109546 Karidox 500 mg/g</v>
      </c>
    </row>
    <row r="332" spans="1:10">
      <c r="A332" s="235" t="s">
        <v>782</v>
      </c>
      <c r="B332" s="236" t="s">
        <v>783</v>
      </c>
      <c r="C332" s="235" t="s">
        <v>787</v>
      </c>
      <c r="H332" s="212"/>
    </row>
    <row r="333" spans="1:10">
      <c r="A333" s="236">
        <v>112820</v>
      </c>
      <c r="B333" s="236" t="s">
        <v>784</v>
      </c>
      <c r="C333" s="235" t="s">
        <v>788</v>
      </c>
    </row>
    <row r="334" spans="1:10">
      <c r="A334" s="212" t="s">
        <v>785</v>
      </c>
      <c r="B334" s="212" t="s">
        <v>786</v>
      </c>
      <c r="C334" s="235" t="s">
        <v>787</v>
      </c>
    </row>
    <row r="335" spans="1:10">
      <c r="A335" s="212" t="s">
        <v>782</v>
      </c>
      <c r="B335" s="212" t="s">
        <v>783</v>
      </c>
      <c r="C335" s="235" t="s">
        <v>787</v>
      </c>
    </row>
    <row r="336" spans="1:10" ht="15">
      <c r="B336" s="234"/>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3</vt:i4>
      </vt:variant>
    </vt:vector>
  </HeadingPairs>
  <TitlesOfParts>
    <vt:vector size="13" baseType="lpstr">
      <vt:lpstr>formulier</vt:lpstr>
      <vt:lpstr>voer</vt:lpstr>
      <vt:lpstr>Coccidiostatica</vt:lpstr>
      <vt:lpstr>ziektebeeld</vt:lpstr>
      <vt:lpstr>Diergeneesmiddelen</vt:lpstr>
      <vt:lpstr>ziekten</vt:lpstr>
      <vt:lpstr>Entstof</vt:lpstr>
      <vt:lpstr>methoden</vt:lpstr>
      <vt:lpstr>wijzigingen</vt:lpstr>
      <vt:lpstr>Help</vt:lpstr>
      <vt:lpstr>Diergeneesmiddelen!Afdrukbereik</vt:lpstr>
      <vt:lpstr>formulier!Afdrukbereik</vt:lpstr>
      <vt:lpstr>Help!Afdrukbereik</vt:lpstr>
    </vt:vector>
  </TitlesOfParts>
  <Company>Ministerie van LNV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Ministerie van Landbouw, Natuurbeheer en Visserij</dc:creator>
  <cp:lastModifiedBy>Madelon van Spanjen</cp:lastModifiedBy>
  <cp:lastPrinted>2020-12-23T11:35:09Z</cp:lastPrinted>
  <dcterms:created xsi:type="dcterms:W3CDTF">2006-10-09T10:03:29Z</dcterms:created>
  <dcterms:modified xsi:type="dcterms:W3CDTF">2021-03-29T10:05:45Z</dcterms:modified>
</cp:coreProperties>
</file>